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poseidonlund.sharepoint.com/sites/Simhopp/Delade dokument/General/Hemsida - Resultat/Resultat 2023/"/>
    </mc:Choice>
  </mc:AlternateContent>
  <xr:revisionPtr revIDLastSave="0" documentId="8_{B7604F1A-A3F1-4778-B2EC-E044CF49336E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Tidsschema" sheetId="1" r:id="rId1"/>
    <sheet name="Grodhoppet" sheetId="2" r:id="rId2"/>
    <sheet name="Äldre" sheetId="3" r:id="rId3"/>
    <sheet name="Yngre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3" l="1"/>
  <c r="R6" i="5"/>
  <c r="R2" i="3"/>
  <c r="R14" i="5" l="1"/>
  <c r="R12" i="5"/>
  <c r="R10" i="5"/>
  <c r="R8" i="5"/>
  <c r="R4" i="5"/>
  <c r="R2" i="5"/>
  <c r="R4" i="3"/>
  <c r="R8" i="3"/>
  <c r="R10" i="3"/>
  <c r="R12" i="3"/>
  <c r="R14" i="3"/>
  <c r="R16" i="3"/>
  <c r="R18" i="3"/>
  <c r="R20" i="3"/>
  <c r="R22" i="3"/>
  <c r="R24" i="3"/>
  <c r="U50" i="2"/>
  <c r="U52" i="2"/>
  <c r="U46" i="2"/>
  <c r="U48" i="2"/>
  <c r="U4" i="2"/>
  <c r="U6" i="2"/>
  <c r="U8" i="2"/>
  <c r="U10" i="2"/>
  <c r="U12" i="2"/>
  <c r="U14" i="2"/>
  <c r="U16" i="2"/>
  <c r="U18" i="2"/>
  <c r="U20" i="2"/>
  <c r="U22" i="2"/>
  <c r="U24" i="2"/>
  <c r="U26" i="2"/>
  <c r="U28" i="2"/>
  <c r="U30" i="2"/>
  <c r="U32" i="2"/>
  <c r="U34" i="2"/>
  <c r="U36" i="2"/>
  <c r="U38" i="2"/>
  <c r="U40" i="2"/>
  <c r="U42" i="2"/>
  <c r="U44" i="2"/>
  <c r="U2" i="2"/>
  <c r="C19" i="1"/>
  <c r="G17" i="1" s="1"/>
  <c r="C15" i="1"/>
  <c r="C7" i="1"/>
  <c r="C11" i="1"/>
  <c r="C3" i="1"/>
  <c r="G18" i="1" l="1"/>
  <c r="G19" i="1" s="1"/>
</calcChain>
</file>

<file path=xl/sharedStrings.xml><?xml version="1.0" encoding="utf-8"?>
<sst xmlns="http://schemas.openxmlformats.org/spreadsheetml/2006/main" count="192" uniqueCount="131">
  <si>
    <t>Delfinhoppet yngre</t>
  </si>
  <si>
    <t>Tidsschema Grodhoppet</t>
  </si>
  <si>
    <t>Hopp</t>
  </si>
  <si>
    <t>Hoppare</t>
  </si>
  <si>
    <t>tid</t>
  </si>
  <si>
    <t xml:space="preserve">Insläpp </t>
  </si>
  <si>
    <t xml:space="preserve">Uppvärmning </t>
  </si>
  <si>
    <t xml:space="preserve">Inhoppning </t>
  </si>
  <si>
    <t>Delfinhoppet äldre</t>
  </si>
  <si>
    <t>Tävling start:</t>
  </si>
  <si>
    <t>Grodhoppet</t>
  </si>
  <si>
    <t>Hajhoppet äldre + delfinhoppet äldre</t>
  </si>
  <si>
    <t xml:space="preserve">Hajhoppet yngre + delfinhoppet yngre </t>
  </si>
  <si>
    <t>Hajhoppet yngre</t>
  </si>
  <si>
    <t>Tid</t>
  </si>
  <si>
    <t>Tidsschema Hajhoppet och delfinhoppet</t>
  </si>
  <si>
    <t>Hajhoppet äldre</t>
  </si>
  <si>
    <t xml:space="preserve">Slut </t>
  </si>
  <si>
    <t>Tävling</t>
  </si>
  <si>
    <t xml:space="preserve">klar 17:20 </t>
  </si>
  <si>
    <t>klar 16:15</t>
  </si>
  <si>
    <t xml:space="preserve">klar 17:55 </t>
  </si>
  <si>
    <t>Start nr.</t>
  </si>
  <si>
    <t>Deltagare</t>
  </si>
  <si>
    <t>Hopp 1</t>
  </si>
  <si>
    <t>Hopp 2</t>
  </si>
  <si>
    <t>Hopp 3</t>
  </si>
  <si>
    <t>Hopp 4</t>
  </si>
  <si>
    <t>Hopp 5</t>
  </si>
  <si>
    <t>Poäng</t>
  </si>
  <si>
    <t>100A</t>
  </si>
  <si>
    <t>200A</t>
  </si>
  <si>
    <t>Bomben</t>
  </si>
  <si>
    <t>Sittrullning bakåt</t>
  </si>
  <si>
    <t>10B</t>
  </si>
  <si>
    <t>Skruv</t>
  </si>
  <si>
    <t>Aros Gudaci</t>
  </si>
  <si>
    <t>Carl Ohlin</t>
  </si>
  <si>
    <t>Elise Pudas</t>
  </si>
  <si>
    <t>Elsa Askow</t>
  </si>
  <si>
    <t>Emma Ekholm</t>
  </si>
  <si>
    <t>Finn Jönsson</t>
  </si>
  <si>
    <t>Kerstin Berglund</t>
  </si>
  <si>
    <t>Liam Ochoa Windh</t>
  </si>
  <si>
    <t>Meija El Tahhan</t>
  </si>
  <si>
    <t>Meja Ryde</t>
  </si>
  <si>
    <t>Nike Hansen</t>
  </si>
  <si>
    <t>Saga Persson</t>
  </si>
  <si>
    <t>Sally Gadde</t>
  </si>
  <si>
    <t>Sofia Johansson Asplund</t>
  </si>
  <si>
    <t>Stella Åkesson</t>
  </si>
  <si>
    <t>Vilmer Ståhl</t>
  </si>
  <si>
    <t>Wilma Larsson</t>
  </si>
  <si>
    <t>Elna Wiberg</t>
  </si>
  <si>
    <t>Felix Järås</t>
  </si>
  <si>
    <t>Levi Olsson</t>
  </si>
  <si>
    <t>My Tufvesson</t>
  </si>
  <si>
    <t>Olle Pettersson</t>
  </si>
  <si>
    <t>Lovisa Ljungberg</t>
  </si>
  <si>
    <t>101b</t>
  </si>
  <si>
    <t>401b</t>
  </si>
  <si>
    <t>102b</t>
  </si>
  <si>
    <t>201a</t>
  </si>
  <si>
    <t>202c</t>
  </si>
  <si>
    <t>Amina Winberg 1m</t>
  </si>
  <si>
    <t>Astrid Olofsson Löfgren 1m</t>
  </si>
  <si>
    <t>Em Hellström 3m</t>
  </si>
  <si>
    <t>Kajsa Forsland 1m</t>
  </si>
  <si>
    <t>Milli Kristensson 3m</t>
  </si>
  <si>
    <t>101c</t>
  </si>
  <si>
    <t>102c</t>
  </si>
  <si>
    <t>401c</t>
  </si>
  <si>
    <t>103c</t>
  </si>
  <si>
    <t>301c</t>
  </si>
  <si>
    <t>201c</t>
  </si>
  <si>
    <t>100c</t>
  </si>
  <si>
    <t>200c</t>
  </si>
  <si>
    <t>010b</t>
  </si>
  <si>
    <t>Iris Kristensson 1m</t>
  </si>
  <si>
    <t>205c</t>
  </si>
  <si>
    <t>405c</t>
  </si>
  <si>
    <t>107b</t>
  </si>
  <si>
    <t>201b</t>
  </si>
  <si>
    <t>305c</t>
  </si>
  <si>
    <t>Carl Larmark 3m</t>
  </si>
  <si>
    <t>Ingeborg Larsson 1m</t>
  </si>
  <si>
    <t>103b</t>
  </si>
  <si>
    <t>301a</t>
  </si>
  <si>
    <t>5211a</t>
  </si>
  <si>
    <t>303c</t>
  </si>
  <si>
    <t>104c</t>
  </si>
  <si>
    <t>Lovisa Borg 3m</t>
  </si>
  <si>
    <t>5231d</t>
  </si>
  <si>
    <t>403c</t>
  </si>
  <si>
    <t>105c</t>
  </si>
  <si>
    <t>Leia Olsson 3m</t>
  </si>
  <si>
    <t>403b</t>
  </si>
  <si>
    <t>5132d</t>
  </si>
  <si>
    <t>105b</t>
  </si>
  <si>
    <t xml:space="preserve">103b </t>
  </si>
  <si>
    <t>Axel Walther 1m</t>
  </si>
  <si>
    <t>203b</t>
  </si>
  <si>
    <t>303b</t>
  </si>
  <si>
    <t>103b 7m</t>
  </si>
  <si>
    <t>105c 1m</t>
  </si>
  <si>
    <t>5231 1m</t>
  </si>
  <si>
    <t>203c 1m</t>
  </si>
  <si>
    <t>403c 1m</t>
  </si>
  <si>
    <t>Moa Åkesson 3m</t>
  </si>
  <si>
    <t>203c</t>
  </si>
  <si>
    <t>403c 5m</t>
  </si>
  <si>
    <t>5132d 5m</t>
  </si>
  <si>
    <t>105c 5m</t>
  </si>
  <si>
    <t>203c 5m</t>
  </si>
  <si>
    <t>403b 7m</t>
  </si>
  <si>
    <t>5233d 7m</t>
  </si>
  <si>
    <t>105b 7m</t>
  </si>
  <si>
    <t>405c 7m</t>
  </si>
  <si>
    <t>103b 3m</t>
  </si>
  <si>
    <t>401a 1m</t>
  </si>
  <si>
    <t>5231 7m</t>
  </si>
  <si>
    <t>5211a 1m</t>
  </si>
  <si>
    <t>5411b 1m</t>
  </si>
  <si>
    <t>5113a 1m</t>
  </si>
  <si>
    <t>5111a 3m</t>
  </si>
  <si>
    <t>202a 3m</t>
  </si>
  <si>
    <t>Tuva Brisard Björnfot 3m</t>
  </si>
  <si>
    <t>Carl Ankarcrona</t>
  </si>
  <si>
    <t>Selma Ploskic</t>
  </si>
  <si>
    <t>5132d 3m</t>
  </si>
  <si>
    <t>010b 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</si>
</sst>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20" fontId="0" fillId="0" borderId="0" xfId="0" applyNumberFormat="1"/>
    <xf numFmtId="0" fontId="1" fillId="0" borderId="0" xfId="0" applyFont="1"/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0" borderId="16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workbookViewId="0">
      <selection activeCell="B3" sqref="B3"/>
    </sheetView>
  </sheetViews>
  <sheetFormatPr defaultRowHeight="14.4" x14ac:dyDescent="0.3"/>
  <cols>
    <col min="1" max="1" width="17" bestFit="1" customWidth="1"/>
    <col min="6" max="6" width="32.109375" bestFit="1" customWidth="1"/>
  </cols>
  <sheetData>
    <row r="1" spans="1:8" x14ac:dyDescent="0.3">
      <c r="A1" s="3" t="s">
        <v>0</v>
      </c>
      <c r="F1" s="3" t="s">
        <v>1</v>
      </c>
    </row>
    <row r="2" spans="1:8" x14ac:dyDescent="0.3">
      <c r="A2" t="s">
        <v>2</v>
      </c>
      <c r="B2" t="s">
        <v>3</v>
      </c>
      <c r="C2" t="s">
        <v>4</v>
      </c>
      <c r="F2" t="s">
        <v>5</v>
      </c>
      <c r="G2" s="2">
        <v>0.58333333333333337</v>
      </c>
    </row>
    <row r="3" spans="1:8" x14ac:dyDescent="0.3">
      <c r="A3">
        <v>4</v>
      </c>
      <c r="B3">
        <v>4</v>
      </c>
      <c r="C3">
        <f>(A3*B3)/2</f>
        <v>8</v>
      </c>
      <c r="F3" t="s">
        <v>6</v>
      </c>
      <c r="G3" s="2">
        <v>0.59375</v>
      </c>
    </row>
    <row r="4" spans="1:8" x14ac:dyDescent="0.3">
      <c r="F4" t="s">
        <v>7</v>
      </c>
      <c r="G4" s="2">
        <v>0.61458333333333337</v>
      </c>
    </row>
    <row r="5" spans="1:8" x14ac:dyDescent="0.3">
      <c r="A5" s="3" t="s">
        <v>8</v>
      </c>
      <c r="F5" t="s">
        <v>18</v>
      </c>
    </row>
    <row r="6" spans="1:8" x14ac:dyDescent="0.3">
      <c r="A6" t="s">
        <v>2</v>
      </c>
      <c r="B6" t="s">
        <v>3</v>
      </c>
      <c r="C6" t="s">
        <v>4</v>
      </c>
      <c r="F6" t="s">
        <v>10</v>
      </c>
      <c r="G6" s="2">
        <v>0.64583333333333337</v>
      </c>
      <c r="H6" t="s">
        <v>20</v>
      </c>
    </row>
    <row r="7" spans="1:8" x14ac:dyDescent="0.3">
      <c r="A7">
        <v>4</v>
      </c>
      <c r="B7">
        <v>2</v>
      </c>
      <c r="C7">
        <f>(A7*B7)/2</f>
        <v>4</v>
      </c>
      <c r="F7" t="s">
        <v>11</v>
      </c>
      <c r="G7" s="2">
        <v>0.6875</v>
      </c>
      <c r="H7" t="s">
        <v>19</v>
      </c>
    </row>
    <row r="8" spans="1:8" x14ac:dyDescent="0.3">
      <c r="F8" t="s">
        <v>12</v>
      </c>
      <c r="G8" s="2">
        <v>0.73263888888888884</v>
      </c>
      <c r="H8" t="s">
        <v>21</v>
      </c>
    </row>
    <row r="9" spans="1:8" x14ac:dyDescent="0.3">
      <c r="A9" s="3" t="s">
        <v>13</v>
      </c>
      <c r="F9" t="s">
        <v>17</v>
      </c>
      <c r="G9" s="2">
        <v>0.75</v>
      </c>
    </row>
    <row r="10" spans="1:8" x14ac:dyDescent="0.3">
      <c r="A10" t="s">
        <v>2</v>
      </c>
      <c r="B10" t="s">
        <v>3</v>
      </c>
      <c r="C10" t="s">
        <v>14</v>
      </c>
    </row>
    <row r="11" spans="1:8" x14ac:dyDescent="0.3">
      <c r="A11">
        <v>5</v>
      </c>
      <c r="B11">
        <v>4</v>
      </c>
      <c r="C11">
        <f>(A11*B11)/2</f>
        <v>10</v>
      </c>
      <c r="F11" s="3" t="s">
        <v>15</v>
      </c>
    </row>
    <row r="12" spans="1:8" x14ac:dyDescent="0.3">
      <c r="F12" t="s">
        <v>5</v>
      </c>
      <c r="G12" s="2">
        <v>0.58333333333333337</v>
      </c>
    </row>
    <row r="13" spans="1:8" x14ac:dyDescent="0.3">
      <c r="A13" s="3" t="s">
        <v>16</v>
      </c>
      <c r="F13" t="s">
        <v>6</v>
      </c>
      <c r="G13" s="2">
        <v>0.59375</v>
      </c>
    </row>
    <row r="14" spans="1:8" x14ac:dyDescent="0.3">
      <c r="A14" t="s">
        <v>2</v>
      </c>
      <c r="B14" t="s">
        <v>3</v>
      </c>
      <c r="C14" t="s">
        <v>14</v>
      </c>
      <c r="F14" t="s">
        <v>7</v>
      </c>
      <c r="G14" s="2">
        <v>0.61458333333333337</v>
      </c>
    </row>
    <row r="15" spans="1:8" x14ac:dyDescent="0.3">
      <c r="A15">
        <v>5</v>
      </c>
      <c r="B15">
        <v>13</v>
      </c>
      <c r="C15">
        <f>(A15*B15)/2</f>
        <v>32.5</v>
      </c>
      <c r="F15" t="s">
        <v>9</v>
      </c>
      <c r="G15" s="2"/>
    </row>
    <row r="16" spans="1:8" x14ac:dyDescent="0.3">
      <c r="F16" t="s">
        <v>10</v>
      </c>
      <c r="G16" s="2">
        <v>0.64583333333333337</v>
      </c>
    </row>
    <row r="17" spans="1:7" x14ac:dyDescent="0.3">
      <c r="A17" s="3" t="s">
        <v>10</v>
      </c>
      <c r="F17" t="s">
        <v>11</v>
      </c>
      <c r="G17" s="2">
        <f>TIME(0,C19+10,0)+G16</f>
        <v>0.68541666666666667</v>
      </c>
    </row>
    <row r="18" spans="1:7" x14ac:dyDescent="0.3">
      <c r="A18" t="s">
        <v>2</v>
      </c>
      <c r="B18" t="s">
        <v>3</v>
      </c>
      <c r="C18" t="s">
        <v>14</v>
      </c>
      <c r="F18" t="s">
        <v>12</v>
      </c>
      <c r="G18" s="2">
        <f>TIME(0,C15+C7+10,0)+G17</f>
        <v>0.71736111111111112</v>
      </c>
    </row>
    <row r="19" spans="1:7" x14ac:dyDescent="0.3">
      <c r="A19">
        <v>6</v>
      </c>
      <c r="B19">
        <v>19</v>
      </c>
      <c r="C19">
        <f>(A19*B19)/2.4</f>
        <v>47.5</v>
      </c>
      <c r="F19" t="s">
        <v>17</v>
      </c>
      <c r="G19" s="2">
        <f>TIME(0,C11+C3,0)+G18</f>
        <v>0.72986111111111107</v>
      </c>
    </row>
    <row r="20" spans="1:7" x14ac:dyDescent="0.3">
      <c r="A20" s="1"/>
    </row>
  </sheetData>
  <sortState xmlns:xlrd2="http://schemas.microsoft.com/office/spreadsheetml/2017/richdata2" ref="A20:A32">
    <sortCondition ref="A3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3"/>
  <sheetViews>
    <sheetView topLeftCell="A17" workbookViewId="0">
      <selection activeCell="U38" sqref="U38:U39"/>
    </sheetView>
  </sheetViews>
  <sheetFormatPr defaultRowHeight="14.4" x14ac:dyDescent="0.3"/>
  <cols>
    <col min="2" max="2" width="21" bestFit="1" customWidth="1"/>
  </cols>
  <sheetData>
    <row r="1" spans="1:21" ht="15" thickBot="1" x14ac:dyDescent="0.35">
      <c r="A1" s="4" t="s">
        <v>22</v>
      </c>
      <c r="B1" s="5" t="s">
        <v>23</v>
      </c>
      <c r="C1" s="15" t="s">
        <v>30</v>
      </c>
      <c r="D1" s="16"/>
      <c r="E1" s="17"/>
      <c r="F1" s="15" t="s">
        <v>31</v>
      </c>
      <c r="G1" s="16"/>
      <c r="H1" s="17"/>
      <c r="I1" s="15" t="s">
        <v>32</v>
      </c>
      <c r="J1" s="16"/>
      <c r="K1" s="17"/>
      <c r="L1" s="15" t="s">
        <v>33</v>
      </c>
      <c r="M1" s="16"/>
      <c r="N1" s="17"/>
      <c r="O1" s="15" t="s">
        <v>34</v>
      </c>
      <c r="P1" s="16"/>
      <c r="Q1" s="17"/>
      <c r="R1" s="15" t="s">
        <v>35</v>
      </c>
      <c r="S1" s="16"/>
      <c r="T1" s="17"/>
      <c r="U1" s="5" t="s">
        <v>29</v>
      </c>
    </row>
    <row r="2" spans="1:21" x14ac:dyDescent="0.3">
      <c r="A2" s="18">
        <v>1</v>
      </c>
      <c r="B2" s="20" t="s">
        <v>50</v>
      </c>
      <c r="C2" s="6"/>
      <c r="D2" s="22">
        <v>1</v>
      </c>
      <c r="E2" s="23"/>
      <c r="F2" s="7"/>
      <c r="G2" s="22">
        <v>1</v>
      </c>
      <c r="H2" s="23"/>
      <c r="I2" s="8"/>
      <c r="J2" s="22">
        <v>1</v>
      </c>
      <c r="K2" s="23"/>
      <c r="L2" s="9"/>
      <c r="M2" s="22">
        <v>1</v>
      </c>
      <c r="N2" s="23"/>
      <c r="O2" s="8"/>
      <c r="P2" s="22">
        <v>1</v>
      </c>
      <c r="Q2" s="23"/>
      <c r="R2" s="8"/>
      <c r="S2" s="22">
        <v>1</v>
      </c>
      <c r="T2" s="23"/>
      <c r="U2" s="18">
        <f>((C3+D3+E3)*D2)+((F3+G3+H3)*G2)+((I3+J3+K3)*J2)+((L3+M3+N3)*M2)+((O3+P3+Q3)*P2)+((R3+S3+T3)*S2)</f>
        <v>144</v>
      </c>
    </row>
    <row r="3" spans="1:21" ht="15" thickBot="1" x14ac:dyDescent="0.35">
      <c r="A3" s="19"/>
      <c r="B3" s="21"/>
      <c r="C3" s="10">
        <v>7.5</v>
      </c>
      <c r="D3" s="11">
        <v>7</v>
      </c>
      <c r="E3" s="12">
        <v>8</v>
      </c>
      <c r="F3" s="13">
        <v>7.5</v>
      </c>
      <c r="G3" s="11">
        <v>8</v>
      </c>
      <c r="H3" s="12">
        <v>8</v>
      </c>
      <c r="I3" s="13">
        <v>7.5</v>
      </c>
      <c r="J3" s="11">
        <v>8</v>
      </c>
      <c r="K3" s="12">
        <v>8</v>
      </c>
      <c r="L3" s="13">
        <v>8</v>
      </c>
      <c r="M3" s="11">
        <v>9</v>
      </c>
      <c r="N3" s="12">
        <v>8.5</v>
      </c>
      <c r="O3" s="13">
        <v>8</v>
      </c>
      <c r="P3" s="11">
        <v>7.5</v>
      </c>
      <c r="Q3" s="14">
        <v>7.5</v>
      </c>
      <c r="R3" s="13">
        <v>8.5</v>
      </c>
      <c r="S3" s="11">
        <v>9</v>
      </c>
      <c r="T3" s="12">
        <v>8.5</v>
      </c>
      <c r="U3" s="19"/>
    </row>
    <row r="4" spans="1:21" x14ac:dyDescent="0.3">
      <c r="A4" s="18">
        <v>2</v>
      </c>
      <c r="B4" s="20" t="s">
        <v>42</v>
      </c>
      <c r="C4" s="6"/>
      <c r="D4" s="22">
        <v>1</v>
      </c>
      <c r="E4" s="23"/>
      <c r="F4" s="7"/>
      <c r="G4" s="22">
        <v>1</v>
      </c>
      <c r="H4" s="23"/>
      <c r="I4" s="8"/>
      <c r="J4" s="22">
        <v>1</v>
      </c>
      <c r="K4" s="23"/>
      <c r="L4" s="9"/>
      <c r="M4" s="22">
        <v>1</v>
      </c>
      <c r="N4" s="23"/>
      <c r="O4" s="8"/>
      <c r="P4" s="22">
        <v>1</v>
      </c>
      <c r="Q4" s="23"/>
      <c r="R4" s="8"/>
      <c r="S4" s="22">
        <v>1</v>
      </c>
      <c r="T4" s="23"/>
      <c r="U4" s="18">
        <f>((C5+D5+E5)*D4)+((F5+G5+H5)*G4)+((I5+J5+K5)*J4)+((L5+M5+N5)*M4)+((O5+P5+Q5)*P4)+((R5+S5+T5)*S4)</f>
        <v>141.5</v>
      </c>
    </row>
    <row r="5" spans="1:21" ht="15" thickBot="1" x14ac:dyDescent="0.35">
      <c r="A5" s="19"/>
      <c r="B5" s="21"/>
      <c r="C5" s="10">
        <v>7</v>
      </c>
      <c r="D5" s="11">
        <v>7</v>
      </c>
      <c r="E5" s="12">
        <v>7</v>
      </c>
      <c r="F5" s="13">
        <v>7</v>
      </c>
      <c r="G5" s="11">
        <v>7.5</v>
      </c>
      <c r="H5" s="12">
        <v>7.5</v>
      </c>
      <c r="I5" s="13">
        <v>7.5</v>
      </c>
      <c r="J5" s="11">
        <v>7</v>
      </c>
      <c r="K5" s="12">
        <v>7.5</v>
      </c>
      <c r="L5" s="13">
        <v>7.5</v>
      </c>
      <c r="M5" s="11">
        <v>8.5</v>
      </c>
      <c r="N5" s="12">
        <v>9</v>
      </c>
      <c r="O5" s="13">
        <v>7.5</v>
      </c>
      <c r="P5" s="11">
        <v>7</v>
      </c>
      <c r="Q5" s="14">
        <v>7</v>
      </c>
      <c r="R5" s="13">
        <v>10</v>
      </c>
      <c r="S5" s="11">
        <v>10</v>
      </c>
      <c r="T5" s="12">
        <v>10</v>
      </c>
      <c r="U5" s="19"/>
    </row>
    <row r="6" spans="1:21" x14ac:dyDescent="0.3">
      <c r="A6" s="18">
        <v>3</v>
      </c>
      <c r="B6" s="20" t="s">
        <v>46</v>
      </c>
      <c r="C6" s="8"/>
      <c r="D6" s="22">
        <v>1</v>
      </c>
      <c r="E6" s="23"/>
      <c r="F6" s="8"/>
      <c r="G6" s="22">
        <v>1</v>
      </c>
      <c r="H6" s="23"/>
      <c r="I6" s="8"/>
      <c r="J6" s="22">
        <v>1</v>
      </c>
      <c r="K6" s="23"/>
      <c r="L6" s="8"/>
      <c r="M6" s="22">
        <v>1</v>
      </c>
      <c r="N6" s="23"/>
      <c r="O6" s="8"/>
      <c r="P6" s="22">
        <v>1</v>
      </c>
      <c r="Q6" s="23"/>
      <c r="R6" s="8"/>
      <c r="S6" s="22">
        <v>1</v>
      </c>
      <c r="T6" s="23"/>
      <c r="U6" s="18">
        <f>((C7+D7+E7)*D6)+((F7+G7+H7)*G6)+((I7+J7+K7)*J6)+((L7+M7+N7)*M6)+((O7+P7+Q7)*P6)+((R7+S7+T7)*S6)</f>
        <v>142.5</v>
      </c>
    </row>
    <row r="7" spans="1:21" ht="15" thickBot="1" x14ac:dyDescent="0.35">
      <c r="A7" s="19"/>
      <c r="B7" s="21"/>
      <c r="C7" s="13">
        <v>7</v>
      </c>
      <c r="D7" s="11">
        <v>6.5</v>
      </c>
      <c r="E7" s="12">
        <v>8</v>
      </c>
      <c r="F7" s="13">
        <v>7.5</v>
      </c>
      <c r="G7" s="11">
        <v>7.5</v>
      </c>
      <c r="H7" s="12">
        <v>8.5</v>
      </c>
      <c r="I7" s="13">
        <v>8</v>
      </c>
      <c r="J7" s="11">
        <v>8</v>
      </c>
      <c r="K7" s="12">
        <v>9</v>
      </c>
      <c r="L7" s="13">
        <v>9</v>
      </c>
      <c r="M7" s="11">
        <v>7.5</v>
      </c>
      <c r="N7" s="12">
        <v>9</v>
      </c>
      <c r="O7" s="13">
        <v>7</v>
      </c>
      <c r="P7" s="11">
        <v>7</v>
      </c>
      <c r="Q7" s="14">
        <v>6.5</v>
      </c>
      <c r="R7" s="13">
        <v>8.5</v>
      </c>
      <c r="S7" s="11">
        <v>9</v>
      </c>
      <c r="T7" s="12">
        <v>9</v>
      </c>
      <c r="U7" s="19"/>
    </row>
    <row r="8" spans="1:21" x14ac:dyDescent="0.3">
      <c r="A8" s="18">
        <v>4</v>
      </c>
      <c r="B8" s="20" t="s">
        <v>44</v>
      </c>
      <c r="C8" s="8"/>
      <c r="D8" s="22">
        <v>1</v>
      </c>
      <c r="E8" s="23"/>
      <c r="F8" s="8"/>
      <c r="G8" s="22">
        <v>1</v>
      </c>
      <c r="H8" s="23"/>
      <c r="I8" s="8"/>
      <c r="J8" s="22">
        <v>1</v>
      </c>
      <c r="K8" s="23"/>
      <c r="L8" s="8"/>
      <c r="M8" s="22">
        <v>1</v>
      </c>
      <c r="N8" s="23"/>
      <c r="O8" s="8"/>
      <c r="P8" s="22">
        <v>1</v>
      </c>
      <c r="Q8" s="23"/>
      <c r="R8" s="8"/>
      <c r="S8" s="22">
        <v>1</v>
      </c>
      <c r="T8" s="23"/>
      <c r="U8" s="18">
        <f>((C9+D9+E9)*D8)+((F9+G9+H9)*G8)+((I9+J9+K9)*J8)+((L9+M9+N9)*M8)+((O9+P9+Q9)*P8)+((R9+S9+T9)*S8)</f>
        <v>123.5</v>
      </c>
    </row>
    <row r="9" spans="1:21" ht="15" thickBot="1" x14ac:dyDescent="0.35">
      <c r="A9" s="19"/>
      <c r="B9" s="21"/>
      <c r="C9" s="13">
        <v>6.5</v>
      </c>
      <c r="D9" s="11">
        <v>6</v>
      </c>
      <c r="E9" s="12">
        <v>6.5</v>
      </c>
      <c r="F9" s="13">
        <v>7</v>
      </c>
      <c r="G9" s="11">
        <v>6</v>
      </c>
      <c r="H9" s="12">
        <v>7</v>
      </c>
      <c r="I9" s="13">
        <v>7.5</v>
      </c>
      <c r="J9" s="11">
        <v>7.5</v>
      </c>
      <c r="K9" s="12">
        <v>8</v>
      </c>
      <c r="L9" s="13">
        <v>6</v>
      </c>
      <c r="M9" s="11">
        <v>6</v>
      </c>
      <c r="N9" s="12">
        <v>6</v>
      </c>
      <c r="O9" s="13">
        <v>7</v>
      </c>
      <c r="P9" s="11">
        <v>7</v>
      </c>
      <c r="Q9" s="14">
        <v>7</v>
      </c>
      <c r="R9" s="13">
        <v>7.5</v>
      </c>
      <c r="S9" s="11">
        <v>7</v>
      </c>
      <c r="T9" s="12">
        <v>8</v>
      </c>
      <c r="U9" s="19"/>
    </row>
    <row r="10" spans="1:21" x14ac:dyDescent="0.3">
      <c r="A10" s="18">
        <v>5</v>
      </c>
      <c r="B10" s="20" t="s">
        <v>43</v>
      </c>
      <c r="C10" s="8"/>
      <c r="D10" s="22">
        <v>1</v>
      </c>
      <c r="E10" s="23"/>
      <c r="F10" s="8"/>
      <c r="G10" s="22">
        <v>1</v>
      </c>
      <c r="H10" s="23"/>
      <c r="I10" s="8"/>
      <c r="J10" s="22">
        <v>1</v>
      </c>
      <c r="K10" s="23"/>
      <c r="L10" s="8"/>
      <c r="M10" s="22">
        <v>1</v>
      </c>
      <c r="N10" s="23"/>
      <c r="O10" s="8"/>
      <c r="P10" s="22">
        <v>1</v>
      </c>
      <c r="Q10" s="23"/>
      <c r="R10" s="8"/>
      <c r="S10" s="22">
        <v>1</v>
      </c>
      <c r="T10" s="23"/>
      <c r="U10" s="18">
        <f>((C11+D11+E11)*D10)+((F11+G11+H11)*G10)+((I11+J11+K11)*J10)+((L11+M11+N11)*M10)+((O11+P11+Q11)*P10)+((R11+S11+T11)*S10)</f>
        <v>139</v>
      </c>
    </row>
    <row r="11" spans="1:21" ht="15" thickBot="1" x14ac:dyDescent="0.35">
      <c r="A11" s="19"/>
      <c r="B11" s="21"/>
      <c r="C11" s="13">
        <v>7</v>
      </c>
      <c r="D11" s="11">
        <v>6.5</v>
      </c>
      <c r="E11" s="12">
        <v>6.5</v>
      </c>
      <c r="F11" s="13">
        <v>6.5</v>
      </c>
      <c r="G11" s="11">
        <v>7</v>
      </c>
      <c r="H11" s="12">
        <v>7.5</v>
      </c>
      <c r="I11" s="13">
        <v>8.5</v>
      </c>
      <c r="J11" s="11">
        <v>9</v>
      </c>
      <c r="K11" s="12">
        <v>8.5</v>
      </c>
      <c r="L11" s="13">
        <v>9</v>
      </c>
      <c r="M11" s="11">
        <v>9</v>
      </c>
      <c r="N11" s="12">
        <v>9</v>
      </c>
      <c r="O11" s="13">
        <v>6.5</v>
      </c>
      <c r="P11" s="11">
        <v>6</v>
      </c>
      <c r="Q11" s="14">
        <v>6</v>
      </c>
      <c r="R11" s="13">
        <v>9</v>
      </c>
      <c r="S11" s="11">
        <v>8.5</v>
      </c>
      <c r="T11" s="12">
        <v>9</v>
      </c>
      <c r="U11" s="19"/>
    </row>
    <row r="12" spans="1:21" x14ac:dyDescent="0.3">
      <c r="A12" s="18">
        <v>6</v>
      </c>
      <c r="B12" s="20" t="s">
        <v>48</v>
      </c>
      <c r="C12" s="8"/>
      <c r="D12" s="22">
        <v>1</v>
      </c>
      <c r="E12" s="23"/>
      <c r="F12" s="8"/>
      <c r="G12" s="22">
        <v>1</v>
      </c>
      <c r="H12" s="23"/>
      <c r="I12" s="8"/>
      <c r="J12" s="22">
        <v>1</v>
      </c>
      <c r="K12" s="23"/>
      <c r="L12" s="8"/>
      <c r="M12" s="22">
        <v>1</v>
      </c>
      <c r="N12" s="23"/>
      <c r="O12" s="8"/>
      <c r="P12" s="22">
        <v>1</v>
      </c>
      <c r="Q12" s="23"/>
      <c r="R12" s="8"/>
      <c r="S12" s="22">
        <v>1</v>
      </c>
      <c r="T12" s="23"/>
      <c r="U12" s="18">
        <f>((C13+D13+E13)*D12)+((F13+G13+H13)*G12)+((I13+J13+K13)*J12)+((L13+M13+N13)*M12)+((O13+P13+Q13)*P12)+((R13+S13+T13)*S12)</f>
        <v>131</v>
      </c>
    </row>
    <row r="13" spans="1:21" ht="15" thickBot="1" x14ac:dyDescent="0.35">
      <c r="A13" s="19"/>
      <c r="B13" s="21"/>
      <c r="C13" s="13">
        <v>6.5</v>
      </c>
      <c r="D13" s="11">
        <v>7.5</v>
      </c>
      <c r="E13" s="12">
        <v>7</v>
      </c>
      <c r="F13" s="13">
        <v>7.5</v>
      </c>
      <c r="G13" s="11">
        <v>8</v>
      </c>
      <c r="H13" s="12">
        <v>8</v>
      </c>
      <c r="I13" s="13">
        <v>7</v>
      </c>
      <c r="J13" s="11">
        <v>7</v>
      </c>
      <c r="K13" s="12">
        <v>7.5</v>
      </c>
      <c r="L13" s="13">
        <v>9</v>
      </c>
      <c r="M13" s="11">
        <v>8</v>
      </c>
      <c r="N13" s="12">
        <v>9</v>
      </c>
      <c r="O13" s="13">
        <v>7</v>
      </c>
      <c r="P13" s="11">
        <v>6</v>
      </c>
      <c r="Q13" s="14">
        <v>6.5</v>
      </c>
      <c r="R13" s="13">
        <v>7</v>
      </c>
      <c r="S13" s="11">
        <v>6</v>
      </c>
      <c r="T13" s="12">
        <v>6.5</v>
      </c>
      <c r="U13" s="19"/>
    </row>
    <row r="14" spans="1:21" x14ac:dyDescent="0.3">
      <c r="A14" s="18">
        <v>7</v>
      </c>
      <c r="B14" s="20" t="s">
        <v>45</v>
      </c>
      <c r="C14" s="6"/>
      <c r="D14" s="22">
        <v>1</v>
      </c>
      <c r="E14" s="23"/>
      <c r="F14" s="7"/>
      <c r="G14" s="22">
        <v>1</v>
      </c>
      <c r="H14" s="23"/>
      <c r="I14" s="8"/>
      <c r="J14" s="22">
        <v>1</v>
      </c>
      <c r="K14" s="23"/>
      <c r="L14" s="9"/>
      <c r="M14" s="22">
        <v>1</v>
      </c>
      <c r="N14" s="23"/>
      <c r="O14" s="8"/>
      <c r="P14" s="22">
        <v>1</v>
      </c>
      <c r="Q14" s="23"/>
      <c r="R14" s="8"/>
      <c r="S14" s="22">
        <v>1</v>
      </c>
      <c r="T14" s="23"/>
      <c r="U14" s="18">
        <f>((C15+D15+E15)*D14)+((F15+G15+H15)*G14)+((I15+J15+K15)*J14)+((L15+M15+N15)*M14)+((O15+P15+Q15)*P14)+((R15+S15+T15)*S14)</f>
        <v>144.5</v>
      </c>
    </row>
    <row r="15" spans="1:21" ht="15" thickBot="1" x14ac:dyDescent="0.35">
      <c r="A15" s="19"/>
      <c r="B15" s="21"/>
      <c r="C15" s="10">
        <v>8</v>
      </c>
      <c r="D15" s="11">
        <v>7.5</v>
      </c>
      <c r="E15" s="12">
        <v>8</v>
      </c>
      <c r="F15" s="13">
        <v>8</v>
      </c>
      <c r="G15" s="11">
        <v>7.5</v>
      </c>
      <c r="H15" s="12">
        <v>7</v>
      </c>
      <c r="I15" s="13">
        <v>7.5</v>
      </c>
      <c r="J15" s="11">
        <v>7.5</v>
      </c>
      <c r="K15" s="12">
        <v>8</v>
      </c>
      <c r="L15" s="13">
        <v>10</v>
      </c>
      <c r="M15" s="11">
        <v>10</v>
      </c>
      <c r="N15" s="12">
        <v>10</v>
      </c>
      <c r="O15" s="13">
        <v>8</v>
      </c>
      <c r="P15" s="11">
        <v>7.5</v>
      </c>
      <c r="Q15" s="14">
        <v>7</v>
      </c>
      <c r="R15" s="13">
        <v>8</v>
      </c>
      <c r="S15" s="11">
        <v>7</v>
      </c>
      <c r="T15" s="12">
        <v>8</v>
      </c>
      <c r="U15" s="19"/>
    </row>
    <row r="16" spans="1:21" x14ac:dyDescent="0.3">
      <c r="A16" s="18">
        <v>8</v>
      </c>
      <c r="B16" s="20" t="s">
        <v>38</v>
      </c>
      <c r="C16" s="6"/>
      <c r="D16" s="22">
        <v>1</v>
      </c>
      <c r="E16" s="23"/>
      <c r="F16" s="7"/>
      <c r="G16" s="22">
        <v>1</v>
      </c>
      <c r="H16" s="23"/>
      <c r="I16" s="8"/>
      <c r="J16" s="22">
        <v>1</v>
      </c>
      <c r="K16" s="23"/>
      <c r="L16" s="9"/>
      <c r="M16" s="22">
        <v>1</v>
      </c>
      <c r="N16" s="23"/>
      <c r="O16" s="8"/>
      <c r="P16" s="22">
        <v>1</v>
      </c>
      <c r="Q16" s="23"/>
      <c r="R16" s="8"/>
      <c r="S16" s="22">
        <v>1</v>
      </c>
      <c r="T16" s="23"/>
      <c r="U16" s="18">
        <f>((C17+D17+E17)*D16)+((F17+G17+H17)*G16)+((I17+J17+K17)*J16)+((L17+M17+N17)*M16)+((O17+P17+Q17)*P16)+((R17+S17+T17)*S16)</f>
        <v>145.5</v>
      </c>
    </row>
    <row r="17" spans="1:21" ht="15" thickBot="1" x14ac:dyDescent="0.35">
      <c r="A17" s="19"/>
      <c r="B17" s="21"/>
      <c r="C17" s="10">
        <v>7.5</v>
      </c>
      <c r="D17" s="11">
        <v>8</v>
      </c>
      <c r="E17" s="12">
        <v>7.5</v>
      </c>
      <c r="F17" s="13">
        <v>7</v>
      </c>
      <c r="G17" s="11">
        <v>7</v>
      </c>
      <c r="H17" s="12">
        <v>7.5</v>
      </c>
      <c r="I17" s="13">
        <v>9</v>
      </c>
      <c r="J17" s="11">
        <v>7.5</v>
      </c>
      <c r="K17" s="12">
        <v>9</v>
      </c>
      <c r="L17" s="13">
        <v>10</v>
      </c>
      <c r="M17" s="11">
        <v>9</v>
      </c>
      <c r="N17" s="12">
        <v>9</v>
      </c>
      <c r="O17" s="13">
        <v>8</v>
      </c>
      <c r="P17" s="11">
        <v>8.5</v>
      </c>
      <c r="Q17" s="14">
        <v>8.5</v>
      </c>
      <c r="R17" s="13">
        <v>7.5</v>
      </c>
      <c r="S17" s="11">
        <v>7.5</v>
      </c>
      <c r="T17" s="12">
        <v>7.5</v>
      </c>
      <c r="U17" s="19"/>
    </row>
    <row r="18" spans="1:21" x14ac:dyDescent="0.3">
      <c r="A18" s="18">
        <v>9</v>
      </c>
      <c r="B18" s="20" t="s">
        <v>51</v>
      </c>
      <c r="C18" s="8"/>
      <c r="D18" s="22">
        <v>1</v>
      </c>
      <c r="E18" s="23"/>
      <c r="F18" s="8"/>
      <c r="G18" s="22">
        <v>1</v>
      </c>
      <c r="H18" s="23"/>
      <c r="I18" s="8"/>
      <c r="J18" s="22">
        <v>1</v>
      </c>
      <c r="K18" s="23"/>
      <c r="L18" s="8"/>
      <c r="M18" s="22">
        <v>1</v>
      </c>
      <c r="N18" s="23"/>
      <c r="O18" s="8"/>
      <c r="P18" s="22">
        <v>1</v>
      </c>
      <c r="Q18" s="23"/>
      <c r="R18" s="8"/>
      <c r="S18" s="22">
        <v>1</v>
      </c>
      <c r="T18" s="23"/>
      <c r="U18" s="18">
        <f>((C19+D19+E19)*D18)+((F19+G19+H19)*G18)+((I19+J19+K19)*J18)+((L19+M19+N19)*M18)+((O19+P19+Q19)*P18)+((R19+S19+T19)*S18)</f>
        <v>143</v>
      </c>
    </row>
    <row r="19" spans="1:21" ht="15" thickBot="1" x14ac:dyDescent="0.35">
      <c r="A19" s="19"/>
      <c r="B19" s="21"/>
      <c r="C19" s="13">
        <v>7</v>
      </c>
      <c r="D19" s="11">
        <v>7</v>
      </c>
      <c r="E19" s="12">
        <v>7</v>
      </c>
      <c r="F19" s="13">
        <v>7</v>
      </c>
      <c r="G19" s="11">
        <v>7</v>
      </c>
      <c r="H19" s="12">
        <v>7</v>
      </c>
      <c r="I19" s="13">
        <v>6.5</v>
      </c>
      <c r="J19" s="11">
        <v>8.5</v>
      </c>
      <c r="K19" s="12">
        <v>8.5</v>
      </c>
      <c r="L19" s="13">
        <v>8.5</v>
      </c>
      <c r="M19" s="11">
        <v>9</v>
      </c>
      <c r="N19" s="12">
        <v>9</v>
      </c>
      <c r="O19" s="13">
        <v>7.5</v>
      </c>
      <c r="P19" s="11">
        <v>6.5</v>
      </c>
      <c r="Q19" s="14">
        <v>7</v>
      </c>
      <c r="R19" s="13">
        <v>10</v>
      </c>
      <c r="S19" s="11">
        <v>10</v>
      </c>
      <c r="T19" s="12">
        <v>10</v>
      </c>
      <c r="U19" s="19"/>
    </row>
    <row r="20" spans="1:21" x14ac:dyDescent="0.3">
      <c r="A20" s="18">
        <v>10</v>
      </c>
      <c r="B20" s="20" t="s">
        <v>36</v>
      </c>
      <c r="C20" s="8"/>
      <c r="D20" s="22">
        <v>1</v>
      </c>
      <c r="E20" s="23"/>
      <c r="F20" s="8"/>
      <c r="G20" s="22">
        <v>1</v>
      </c>
      <c r="H20" s="23"/>
      <c r="I20" s="8"/>
      <c r="J20" s="22">
        <v>1</v>
      </c>
      <c r="K20" s="23"/>
      <c r="L20" s="8"/>
      <c r="M20" s="22">
        <v>1</v>
      </c>
      <c r="N20" s="23"/>
      <c r="O20" s="8"/>
      <c r="P20" s="22">
        <v>1</v>
      </c>
      <c r="Q20" s="23"/>
      <c r="R20" s="8"/>
      <c r="S20" s="22">
        <v>1</v>
      </c>
      <c r="T20" s="23"/>
      <c r="U20" s="18">
        <f>((C21+D21+E21)*D20)+((F21+G21+H21)*G20)+((I21+J21+K21)*J20)+((L21+M21+N21)*M20)+((O21+P21+Q21)*P20)+((R21+S21+T21)*S20)</f>
        <v>148.5</v>
      </c>
    </row>
    <row r="21" spans="1:21" ht="15" thickBot="1" x14ac:dyDescent="0.35">
      <c r="A21" s="19"/>
      <c r="B21" s="21"/>
      <c r="C21" s="13">
        <v>6.5</v>
      </c>
      <c r="D21" s="11">
        <v>6.5</v>
      </c>
      <c r="E21" s="12">
        <v>7</v>
      </c>
      <c r="F21" s="13">
        <v>7.5</v>
      </c>
      <c r="G21" s="11">
        <v>7.5</v>
      </c>
      <c r="H21" s="12">
        <v>8</v>
      </c>
      <c r="I21" s="13">
        <v>9.5</v>
      </c>
      <c r="J21" s="11">
        <v>9</v>
      </c>
      <c r="K21" s="12">
        <v>9.5</v>
      </c>
      <c r="L21" s="13">
        <v>8</v>
      </c>
      <c r="M21" s="11">
        <v>8.5</v>
      </c>
      <c r="N21" s="12">
        <v>9</v>
      </c>
      <c r="O21" s="13">
        <v>7.5</v>
      </c>
      <c r="P21" s="11">
        <v>8</v>
      </c>
      <c r="Q21" s="14">
        <v>8.5</v>
      </c>
      <c r="R21" s="13">
        <v>9</v>
      </c>
      <c r="S21" s="11">
        <v>9.5</v>
      </c>
      <c r="T21" s="12">
        <v>9.5</v>
      </c>
      <c r="U21" s="19"/>
    </row>
    <row r="22" spans="1:21" x14ac:dyDescent="0.3">
      <c r="A22" s="18">
        <v>11</v>
      </c>
      <c r="B22" s="20" t="s">
        <v>52</v>
      </c>
      <c r="C22" s="8"/>
      <c r="D22" s="22">
        <v>1</v>
      </c>
      <c r="E22" s="23"/>
      <c r="F22" s="8"/>
      <c r="G22" s="22">
        <v>1</v>
      </c>
      <c r="H22" s="23"/>
      <c r="I22" s="8"/>
      <c r="J22" s="22">
        <v>1</v>
      </c>
      <c r="K22" s="23"/>
      <c r="L22" s="8"/>
      <c r="M22" s="22">
        <v>1</v>
      </c>
      <c r="N22" s="23"/>
      <c r="O22" s="8"/>
      <c r="P22" s="22">
        <v>1</v>
      </c>
      <c r="Q22" s="23"/>
      <c r="R22" s="8"/>
      <c r="S22" s="22">
        <v>1</v>
      </c>
      <c r="T22" s="23"/>
      <c r="U22" s="18">
        <f>((C23+D23+E23)*D22)+((F23+G23+H23)*G22)+((I23+J23+K23)*J22)+((L23+M23+N23)*M22)+((O23+P23+Q23)*P22)+((R23+S23+T23)*S22)</f>
        <v>157</v>
      </c>
    </row>
    <row r="23" spans="1:21" ht="15" thickBot="1" x14ac:dyDescent="0.35">
      <c r="A23" s="19"/>
      <c r="B23" s="21"/>
      <c r="C23" s="13">
        <v>8.5</v>
      </c>
      <c r="D23" s="11">
        <v>9</v>
      </c>
      <c r="E23" s="12">
        <v>8.5</v>
      </c>
      <c r="F23" s="13">
        <v>10</v>
      </c>
      <c r="G23" s="11">
        <v>9</v>
      </c>
      <c r="H23" s="12">
        <v>9</v>
      </c>
      <c r="I23" s="13">
        <v>7.5</v>
      </c>
      <c r="J23" s="11">
        <v>7.5</v>
      </c>
      <c r="K23" s="12">
        <v>9</v>
      </c>
      <c r="L23" s="13">
        <v>10</v>
      </c>
      <c r="M23" s="11">
        <v>10</v>
      </c>
      <c r="N23" s="12">
        <v>10</v>
      </c>
      <c r="O23" s="13">
        <v>8.5</v>
      </c>
      <c r="P23" s="11">
        <v>8</v>
      </c>
      <c r="Q23" s="14">
        <v>7.5</v>
      </c>
      <c r="R23" s="13">
        <v>9</v>
      </c>
      <c r="S23" s="11">
        <v>7.5</v>
      </c>
      <c r="T23" s="12">
        <v>8.5</v>
      </c>
      <c r="U23" s="19"/>
    </row>
    <row r="24" spans="1:21" x14ac:dyDescent="0.3">
      <c r="A24" s="18">
        <v>12</v>
      </c>
      <c r="B24" s="20" t="s">
        <v>37</v>
      </c>
      <c r="C24" s="8"/>
      <c r="D24" s="22">
        <v>1</v>
      </c>
      <c r="E24" s="23"/>
      <c r="F24" s="8"/>
      <c r="G24" s="22">
        <v>1</v>
      </c>
      <c r="H24" s="23"/>
      <c r="I24" s="8"/>
      <c r="J24" s="22">
        <v>1</v>
      </c>
      <c r="K24" s="23"/>
      <c r="L24" s="8"/>
      <c r="M24" s="22">
        <v>1</v>
      </c>
      <c r="N24" s="23"/>
      <c r="O24" s="8"/>
      <c r="P24" s="22">
        <v>1</v>
      </c>
      <c r="Q24" s="23"/>
      <c r="R24" s="8"/>
      <c r="S24" s="22">
        <v>1</v>
      </c>
      <c r="T24" s="23"/>
      <c r="U24" s="18">
        <f>((C25+D25+E25)*D24)+((F25+G25+H25)*G24)+((I25+J25+K25)*J24)+((L25+M25+N25)*M24)+((O25+P25+Q25)*P24)+((R25+S25+T25)*S24)</f>
        <v>153</v>
      </c>
    </row>
    <row r="25" spans="1:21" ht="15" thickBot="1" x14ac:dyDescent="0.35">
      <c r="A25" s="19"/>
      <c r="B25" s="21"/>
      <c r="C25" s="13">
        <v>8.5</v>
      </c>
      <c r="D25" s="11">
        <v>9</v>
      </c>
      <c r="E25" s="12">
        <v>9</v>
      </c>
      <c r="F25" s="13">
        <v>10</v>
      </c>
      <c r="G25" s="11">
        <v>10</v>
      </c>
      <c r="H25" s="12">
        <v>10</v>
      </c>
      <c r="I25" s="13">
        <v>8</v>
      </c>
      <c r="J25" s="11">
        <v>8</v>
      </c>
      <c r="K25" s="12">
        <v>8</v>
      </c>
      <c r="L25" s="13">
        <v>9</v>
      </c>
      <c r="M25" s="11">
        <v>8.5</v>
      </c>
      <c r="N25" s="12">
        <v>9</v>
      </c>
      <c r="O25" s="13">
        <v>8</v>
      </c>
      <c r="P25" s="11">
        <v>8</v>
      </c>
      <c r="Q25" s="14">
        <v>8.5</v>
      </c>
      <c r="R25" s="13">
        <v>6.5</v>
      </c>
      <c r="S25" s="11">
        <v>7.5</v>
      </c>
      <c r="T25" s="12">
        <v>7.5</v>
      </c>
      <c r="U25" s="19"/>
    </row>
    <row r="26" spans="1:21" x14ac:dyDescent="0.3">
      <c r="A26" s="18">
        <v>13</v>
      </c>
      <c r="B26" s="20" t="s">
        <v>127</v>
      </c>
      <c r="C26" s="6"/>
      <c r="D26" s="22">
        <v>1</v>
      </c>
      <c r="E26" s="23"/>
      <c r="F26" s="7"/>
      <c r="G26" s="22">
        <v>1</v>
      </c>
      <c r="H26" s="23"/>
      <c r="I26" s="8"/>
      <c r="J26" s="22">
        <v>1</v>
      </c>
      <c r="K26" s="23"/>
      <c r="L26" s="9"/>
      <c r="M26" s="22">
        <v>1</v>
      </c>
      <c r="N26" s="23"/>
      <c r="O26" s="8"/>
      <c r="P26" s="22">
        <v>1</v>
      </c>
      <c r="Q26" s="23"/>
      <c r="R26" s="8"/>
      <c r="S26" s="22">
        <v>1</v>
      </c>
      <c r="T26" s="23"/>
      <c r="U26" s="18">
        <f>((C27+D27+E27)*D26)+((F27+G27+H27)*G26)+((I27+J27+K27)*J26)+((L27+M27+N27)*M26)+((O27+P27+Q27)*P26)+((R27+S27+T27)*S26)</f>
        <v>153.5</v>
      </c>
    </row>
    <row r="27" spans="1:21" ht="15" thickBot="1" x14ac:dyDescent="0.35">
      <c r="A27" s="19"/>
      <c r="B27" s="21"/>
      <c r="C27" s="10">
        <v>9</v>
      </c>
      <c r="D27" s="11">
        <v>8.5</v>
      </c>
      <c r="E27" s="12">
        <v>8.5</v>
      </c>
      <c r="F27" s="13">
        <v>8.5</v>
      </c>
      <c r="G27" s="11">
        <v>8.5</v>
      </c>
      <c r="H27" s="12">
        <v>8.5</v>
      </c>
      <c r="I27" s="13">
        <v>8.5</v>
      </c>
      <c r="J27" s="11">
        <v>9.5</v>
      </c>
      <c r="K27" s="12">
        <v>7.5</v>
      </c>
      <c r="L27" s="13">
        <v>8.5</v>
      </c>
      <c r="M27" s="11">
        <v>9.5</v>
      </c>
      <c r="N27" s="12">
        <v>9.5</v>
      </c>
      <c r="O27" s="13">
        <v>7.5</v>
      </c>
      <c r="P27" s="11">
        <v>7</v>
      </c>
      <c r="Q27" s="14">
        <v>7</v>
      </c>
      <c r="R27" s="13">
        <v>9.5</v>
      </c>
      <c r="S27" s="11">
        <v>9</v>
      </c>
      <c r="T27" s="12">
        <v>9</v>
      </c>
      <c r="U27" s="19"/>
    </row>
    <row r="28" spans="1:21" x14ac:dyDescent="0.3">
      <c r="A28" s="18">
        <v>14</v>
      </c>
      <c r="B28" s="20" t="s">
        <v>49</v>
      </c>
      <c r="C28" s="6"/>
      <c r="D28" s="22">
        <v>1</v>
      </c>
      <c r="E28" s="23"/>
      <c r="F28" s="7"/>
      <c r="G28" s="22">
        <v>1</v>
      </c>
      <c r="H28" s="23"/>
      <c r="I28" s="8"/>
      <c r="J28" s="22">
        <v>1</v>
      </c>
      <c r="K28" s="23"/>
      <c r="L28" s="9"/>
      <c r="M28" s="22">
        <v>1</v>
      </c>
      <c r="N28" s="23"/>
      <c r="O28" s="8"/>
      <c r="P28" s="22">
        <v>1</v>
      </c>
      <c r="Q28" s="23"/>
      <c r="R28" s="8"/>
      <c r="S28" s="22">
        <v>1</v>
      </c>
      <c r="T28" s="23"/>
      <c r="U28" s="18">
        <f>((C29+D29+E29)*D28)+((F29+G29+H29)*G28)+((I29+J29+K29)*J28)+((L29+M29+N29)*M28)+((O29+P29+Q29)*P28)+((R29+S29+T29)*S28)</f>
        <v>142.5</v>
      </c>
    </row>
    <row r="29" spans="1:21" ht="15" thickBot="1" x14ac:dyDescent="0.35">
      <c r="A29" s="19"/>
      <c r="B29" s="21"/>
      <c r="C29" s="10">
        <v>7</v>
      </c>
      <c r="D29" s="11">
        <v>6</v>
      </c>
      <c r="E29" s="12">
        <v>7</v>
      </c>
      <c r="F29" s="13">
        <v>7</v>
      </c>
      <c r="G29" s="11">
        <v>7.5</v>
      </c>
      <c r="H29" s="12">
        <v>9</v>
      </c>
      <c r="I29" s="13">
        <v>10</v>
      </c>
      <c r="J29" s="11">
        <v>10</v>
      </c>
      <c r="K29" s="12">
        <v>10</v>
      </c>
      <c r="L29" s="13">
        <v>9.5</v>
      </c>
      <c r="M29" s="11">
        <v>9.5</v>
      </c>
      <c r="N29" s="12">
        <v>9</v>
      </c>
      <c r="O29" s="13">
        <v>7</v>
      </c>
      <c r="P29" s="11">
        <v>6</v>
      </c>
      <c r="Q29" s="14">
        <v>7.5</v>
      </c>
      <c r="R29" s="13">
        <v>7</v>
      </c>
      <c r="S29" s="11">
        <v>7</v>
      </c>
      <c r="T29" s="12">
        <v>6.5</v>
      </c>
      <c r="U29" s="19"/>
    </row>
    <row r="30" spans="1:21" x14ac:dyDescent="0.3">
      <c r="A30" s="18">
        <v>15</v>
      </c>
      <c r="B30" s="20" t="s">
        <v>40</v>
      </c>
      <c r="C30" s="8"/>
      <c r="D30" s="22">
        <v>1</v>
      </c>
      <c r="E30" s="23"/>
      <c r="F30" s="8"/>
      <c r="G30" s="22">
        <v>1</v>
      </c>
      <c r="H30" s="23"/>
      <c r="I30" s="8"/>
      <c r="J30" s="22">
        <v>1</v>
      </c>
      <c r="K30" s="23"/>
      <c r="L30" s="8"/>
      <c r="M30" s="22">
        <v>1</v>
      </c>
      <c r="N30" s="23"/>
      <c r="O30" s="8"/>
      <c r="P30" s="22">
        <v>1</v>
      </c>
      <c r="Q30" s="23"/>
      <c r="R30" s="8"/>
      <c r="S30" s="22">
        <v>1</v>
      </c>
      <c r="T30" s="23"/>
      <c r="U30" s="18">
        <f>((C31+D31+E31)*D30)+((F31+G31+H31)*G30)+((I31+J31+K31)*J30)+((L31+M31+N31)*M30)+((O31+P31+Q31)*P30)+((R31+S31+T31)*S30)</f>
        <v>127</v>
      </c>
    </row>
    <row r="31" spans="1:21" ht="15" thickBot="1" x14ac:dyDescent="0.35">
      <c r="A31" s="19"/>
      <c r="B31" s="21"/>
      <c r="C31" s="13">
        <v>6.5</v>
      </c>
      <c r="D31" s="11">
        <v>5.5</v>
      </c>
      <c r="E31" s="12">
        <v>6.5</v>
      </c>
      <c r="F31" s="13">
        <v>7</v>
      </c>
      <c r="G31" s="11">
        <v>6.5</v>
      </c>
      <c r="H31" s="12">
        <v>7</v>
      </c>
      <c r="I31" s="13">
        <v>8</v>
      </c>
      <c r="J31" s="11">
        <v>7.5</v>
      </c>
      <c r="K31" s="12">
        <v>7</v>
      </c>
      <c r="L31" s="13">
        <v>8</v>
      </c>
      <c r="M31" s="11">
        <v>7</v>
      </c>
      <c r="N31" s="12">
        <v>8.5</v>
      </c>
      <c r="O31" s="13">
        <v>7.5</v>
      </c>
      <c r="P31" s="11">
        <v>7</v>
      </c>
      <c r="Q31" s="14">
        <v>6.5</v>
      </c>
      <c r="R31" s="13">
        <v>7</v>
      </c>
      <c r="S31" s="11">
        <v>7</v>
      </c>
      <c r="T31" s="12">
        <v>7</v>
      </c>
      <c r="U31" s="19"/>
    </row>
    <row r="32" spans="1:21" x14ac:dyDescent="0.3">
      <c r="A32" s="18">
        <v>16</v>
      </c>
      <c r="B32" s="20" t="s">
        <v>47</v>
      </c>
      <c r="C32" s="8"/>
      <c r="D32" s="22">
        <v>1</v>
      </c>
      <c r="E32" s="23"/>
      <c r="F32" s="8"/>
      <c r="G32" s="22">
        <v>1</v>
      </c>
      <c r="H32" s="23"/>
      <c r="I32" s="8"/>
      <c r="J32" s="22">
        <v>1</v>
      </c>
      <c r="K32" s="23"/>
      <c r="L32" s="8"/>
      <c r="M32" s="22">
        <v>1</v>
      </c>
      <c r="N32" s="23"/>
      <c r="O32" s="8"/>
      <c r="P32" s="22">
        <v>1</v>
      </c>
      <c r="Q32" s="23"/>
      <c r="R32" s="8"/>
      <c r="S32" s="22">
        <v>1</v>
      </c>
      <c r="T32" s="23"/>
      <c r="U32" s="18">
        <f>((C33+D33+E33)*D32)+((F33+G33+H33)*G32)+((I33+J33+K33)*J32)+((L33+M33+N33)*M32)+((O33+P33+Q33)*P32)+((R33+S33+T33)*S32)</f>
        <v>134.5</v>
      </c>
    </row>
    <row r="33" spans="1:21" ht="15" thickBot="1" x14ac:dyDescent="0.35">
      <c r="A33" s="19"/>
      <c r="B33" s="21"/>
      <c r="C33" s="13">
        <v>8</v>
      </c>
      <c r="D33" s="11">
        <v>7</v>
      </c>
      <c r="E33" s="12">
        <v>7.5</v>
      </c>
      <c r="F33" s="13">
        <v>6.5</v>
      </c>
      <c r="G33" s="11">
        <v>5</v>
      </c>
      <c r="H33" s="12">
        <v>6</v>
      </c>
      <c r="I33" s="13">
        <v>8</v>
      </c>
      <c r="J33" s="11">
        <v>7.5</v>
      </c>
      <c r="K33" s="12">
        <v>7</v>
      </c>
      <c r="L33" s="13">
        <v>7.5</v>
      </c>
      <c r="M33" s="11">
        <v>8</v>
      </c>
      <c r="N33" s="12">
        <v>8</v>
      </c>
      <c r="O33" s="13">
        <v>8.5</v>
      </c>
      <c r="P33" s="11">
        <v>8.5</v>
      </c>
      <c r="Q33" s="14">
        <v>9</v>
      </c>
      <c r="R33" s="13">
        <v>8</v>
      </c>
      <c r="S33" s="11">
        <v>7</v>
      </c>
      <c r="T33" s="12">
        <v>7.5</v>
      </c>
      <c r="U33" s="19"/>
    </row>
    <row r="34" spans="1:21" x14ac:dyDescent="0.3">
      <c r="A34" s="18">
        <v>17</v>
      </c>
      <c r="B34" s="20" t="s">
        <v>39</v>
      </c>
      <c r="C34" s="8"/>
      <c r="D34" s="22">
        <v>1</v>
      </c>
      <c r="E34" s="23"/>
      <c r="F34" s="8"/>
      <c r="G34" s="22">
        <v>1</v>
      </c>
      <c r="H34" s="23"/>
      <c r="I34" s="8"/>
      <c r="J34" s="22">
        <v>1</v>
      </c>
      <c r="K34" s="23"/>
      <c r="L34" s="8"/>
      <c r="M34" s="22">
        <v>1</v>
      </c>
      <c r="N34" s="23"/>
      <c r="O34" s="8"/>
      <c r="P34" s="22">
        <v>1</v>
      </c>
      <c r="Q34" s="23"/>
      <c r="R34" s="8"/>
      <c r="S34" s="22">
        <v>1</v>
      </c>
      <c r="T34" s="23"/>
      <c r="U34" s="18">
        <f>((C35+D35+E35)*D34)+((F35+G35+H35)*G34)+((I35+J35+K35)*J34)+((L35+M35+N35)*M34)+((O35+P35+Q35)*P34)+((R35+S35+T35)*S34)</f>
        <v>128.5</v>
      </c>
    </row>
    <row r="35" spans="1:21" ht="15" thickBot="1" x14ac:dyDescent="0.35">
      <c r="A35" s="19"/>
      <c r="B35" s="21"/>
      <c r="C35" s="13">
        <v>6.5</v>
      </c>
      <c r="D35" s="11">
        <v>6.5</v>
      </c>
      <c r="E35" s="12">
        <v>6.5</v>
      </c>
      <c r="F35" s="13">
        <v>7</v>
      </c>
      <c r="G35" s="11">
        <v>7</v>
      </c>
      <c r="H35" s="12">
        <v>7.5</v>
      </c>
      <c r="I35" s="13">
        <v>7.5</v>
      </c>
      <c r="J35" s="11">
        <v>6</v>
      </c>
      <c r="K35" s="12">
        <v>7</v>
      </c>
      <c r="L35" s="13">
        <v>7.5</v>
      </c>
      <c r="M35" s="11">
        <v>8.5</v>
      </c>
      <c r="N35" s="12">
        <v>8</v>
      </c>
      <c r="O35" s="13">
        <v>7.5</v>
      </c>
      <c r="P35" s="11">
        <v>6.5</v>
      </c>
      <c r="Q35" s="14">
        <v>6.5</v>
      </c>
      <c r="R35" s="13">
        <v>8</v>
      </c>
      <c r="S35" s="11">
        <v>7.5</v>
      </c>
      <c r="T35" s="12">
        <v>7</v>
      </c>
      <c r="U35" s="19"/>
    </row>
    <row r="36" spans="1:21" x14ac:dyDescent="0.3">
      <c r="A36" s="18">
        <v>18</v>
      </c>
      <c r="B36" s="20" t="s">
        <v>128</v>
      </c>
      <c r="C36" s="8"/>
      <c r="D36" s="22">
        <v>1</v>
      </c>
      <c r="E36" s="23"/>
      <c r="F36" s="8"/>
      <c r="G36" s="22">
        <v>1</v>
      </c>
      <c r="H36" s="23"/>
      <c r="I36" s="8"/>
      <c r="J36" s="22">
        <v>1</v>
      </c>
      <c r="K36" s="23"/>
      <c r="L36" s="8"/>
      <c r="M36" s="22">
        <v>1</v>
      </c>
      <c r="N36" s="23"/>
      <c r="O36" s="8"/>
      <c r="P36" s="22">
        <v>1</v>
      </c>
      <c r="Q36" s="23"/>
      <c r="R36" s="8"/>
      <c r="S36" s="22">
        <v>1</v>
      </c>
      <c r="T36" s="23"/>
      <c r="U36" s="18">
        <f>((C37+D37+E37)*D36)+((F37+G37+H37)*G36)+((I37+J37+K37)*J36)+((L37+M37+N37)*M36)+((O37+P37+Q37)*P36)+((R37+S37+T37)*S36)</f>
        <v>129</v>
      </c>
    </row>
    <row r="37" spans="1:21" ht="15" thickBot="1" x14ac:dyDescent="0.35">
      <c r="A37" s="19"/>
      <c r="B37" s="21"/>
      <c r="C37" s="13">
        <v>7.5</v>
      </c>
      <c r="D37" s="11">
        <v>8</v>
      </c>
      <c r="E37" s="12">
        <v>7.5</v>
      </c>
      <c r="F37" s="13">
        <v>8</v>
      </c>
      <c r="G37" s="11">
        <v>7</v>
      </c>
      <c r="H37" s="12">
        <v>7</v>
      </c>
      <c r="I37" s="13">
        <v>7</v>
      </c>
      <c r="J37" s="11">
        <v>6</v>
      </c>
      <c r="K37" s="12">
        <v>6</v>
      </c>
      <c r="L37" s="13">
        <v>8</v>
      </c>
      <c r="M37" s="11">
        <v>8.5</v>
      </c>
      <c r="N37" s="12">
        <v>8.5</v>
      </c>
      <c r="O37" s="13">
        <v>7.5</v>
      </c>
      <c r="P37" s="11">
        <v>6</v>
      </c>
      <c r="Q37" s="14">
        <v>6</v>
      </c>
      <c r="R37" s="13">
        <v>6.5</v>
      </c>
      <c r="S37" s="11">
        <v>7</v>
      </c>
      <c r="T37" s="12">
        <v>7</v>
      </c>
      <c r="U37" s="19"/>
    </row>
    <row r="38" spans="1:21" x14ac:dyDescent="0.3">
      <c r="A38" s="18">
        <v>19</v>
      </c>
      <c r="B38" s="20" t="s">
        <v>41</v>
      </c>
      <c r="C38" s="6"/>
      <c r="D38" s="22">
        <v>1</v>
      </c>
      <c r="E38" s="23"/>
      <c r="F38" s="7"/>
      <c r="G38" s="22">
        <v>1</v>
      </c>
      <c r="H38" s="23"/>
      <c r="I38" s="8"/>
      <c r="J38" s="22">
        <v>1</v>
      </c>
      <c r="K38" s="23"/>
      <c r="L38" s="9"/>
      <c r="M38" s="22">
        <v>1</v>
      </c>
      <c r="N38" s="23"/>
      <c r="O38" s="8"/>
      <c r="P38" s="22">
        <v>1</v>
      </c>
      <c r="Q38" s="23"/>
      <c r="R38" s="8"/>
      <c r="S38" s="22">
        <v>1</v>
      </c>
      <c r="T38" s="23"/>
      <c r="U38" s="18">
        <f>((C39+D39+E39)*D38)+((F39+G39+H39)*G38)+((I39+J39+K39)*J38)+((L39+M39+N39)*M38)+((O39+P39+Q39)*P38)+((R39+S39+T39)*S38)</f>
        <v>126.5</v>
      </c>
    </row>
    <row r="39" spans="1:21" ht="15" thickBot="1" x14ac:dyDescent="0.35">
      <c r="A39" s="19"/>
      <c r="B39" s="21"/>
      <c r="C39" s="10">
        <v>6.5</v>
      </c>
      <c r="D39" s="11">
        <v>6.5</v>
      </c>
      <c r="E39" s="12">
        <v>6.5</v>
      </c>
      <c r="F39" s="13">
        <v>7.5</v>
      </c>
      <c r="G39" s="11">
        <v>7.5</v>
      </c>
      <c r="H39" s="12">
        <v>7</v>
      </c>
      <c r="I39" s="13">
        <v>7</v>
      </c>
      <c r="J39" s="11">
        <v>6.5</v>
      </c>
      <c r="K39" s="12">
        <v>7</v>
      </c>
      <c r="L39" s="13">
        <v>7</v>
      </c>
      <c r="M39" s="11">
        <v>6</v>
      </c>
      <c r="N39" s="12">
        <v>7</v>
      </c>
      <c r="O39" s="13">
        <v>7</v>
      </c>
      <c r="P39" s="11">
        <v>7.5</v>
      </c>
      <c r="Q39" s="14">
        <v>6.5</v>
      </c>
      <c r="R39" s="13">
        <v>8</v>
      </c>
      <c r="S39" s="11">
        <v>8</v>
      </c>
      <c r="T39" s="12">
        <v>7.5</v>
      </c>
      <c r="U39" s="19"/>
    </row>
    <row r="40" spans="1:21" x14ac:dyDescent="0.3">
      <c r="A40" s="18"/>
      <c r="B40" s="20"/>
      <c r="C40" s="6"/>
      <c r="D40" s="22">
        <v>1</v>
      </c>
      <c r="E40" s="23"/>
      <c r="F40" s="7"/>
      <c r="G40" s="22">
        <v>1</v>
      </c>
      <c r="H40" s="23"/>
      <c r="I40" s="8"/>
      <c r="J40" s="22">
        <v>1</v>
      </c>
      <c r="K40" s="23"/>
      <c r="L40" s="9"/>
      <c r="M40" s="22">
        <v>1</v>
      </c>
      <c r="N40" s="23"/>
      <c r="O40" s="8"/>
      <c r="P40" s="22">
        <v>1</v>
      </c>
      <c r="Q40" s="23"/>
      <c r="R40" s="8"/>
      <c r="S40" s="22">
        <v>1</v>
      </c>
      <c r="T40" s="23"/>
      <c r="U40" s="18">
        <f>((C41+D41+E41)*D40)+((F41+G41+H41)*G40)+((I41+J41+K41)*J40)+((L41+M41+N41)*M40)+((O41+P41+Q41)*P40)+((R41+S41+T41)*S40)</f>
        <v>0</v>
      </c>
    </row>
    <row r="41" spans="1:21" ht="15" thickBot="1" x14ac:dyDescent="0.35">
      <c r="A41" s="19"/>
      <c r="B41" s="21"/>
      <c r="C41" s="10"/>
      <c r="D41" s="11"/>
      <c r="E41" s="12"/>
      <c r="F41" s="13"/>
      <c r="G41" s="11"/>
      <c r="H41" s="12"/>
      <c r="I41" s="13"/>
      <c r="J41" s="11"/>
      <c r="K41" s="12"/>
      <c r="L41" s="13"/>
      <c r="M41" s="11"/>
      <c r="N41" s="12"/>
      <c r="O41" s="13"/>
      <c r="P41" s="11"/>
      <c r="Q41" s="14"/>
      <c r="R41" s="13"/>
      <c r="S41" s="11"/>
      <c r="T41" s="12"/>
      <c r="U41" s="19"/>
    </row>
    <row r="42" spans="1:21" x14ac:dyDescent="0.3">
      <c r="A42" s="18"/>
      <c r="B42" s="20"/>
      <c r="C42" s="8"/>
      <c r="D42" s="22">
        <v>1</v>
      </c>
      <c r="E42" s="23"/>
      <c r="F42" s="8"/>
      <c r="G42" s="22">
        <v>1</v>
      </c>
      <c r="H42" s="23"/>
      <c r="I42" s="8"/>
      <c r="J42" s="22">
        <v>1</v>
      </c>
      <c r="K42" s="23"/>
      <c r="L42" s="8"/>
      <c r="M42" s="22">
        <v>1</v>
      </c>
      <c r="N42" s="23"/>
      <c r="O42" s="8"/>
      <c r="P42" s="22">
        <v>1</v>
      </c>
      <c r="Q42" s="23"/>
      <c r="R42" s="8"/>
      <c r="S42" s="22">
        <v>1</v>
      </c>
      <c r="T42" s="23"/>
      <c r="U42" s="18">
        <f>((C43+D43+E43)*D42)+((F43+G43+H43)*G42)+((I43+J43+K43)*J42)+((L43+M43+N43)*M42)+((O43+P43+Q43)*P42)+((R43+S43+T43)*S42)</f>
        <v>0</v>
      </c>
    </row>
    <row r="43" spans="1:21" ht="15" thickBot="1" x14ac:dyDescent="0.35">
      <c r="A43" s="19"/>
      <c r="B43" s="21"/>
      <c r="C43" s="13"/>
      <c r="D43" s="11"/>
      <c r="E43" s="12"/>
      <c r="F43" s="13"/>
      <c r="G43" s="11"/>
      <c r="H43" s="12"/>
      <c r="I43" s="13"/>
      <c r="J43" s="11"/>
      <c r="K43" s="12"/>
      <c r="L43" s="13"/>
      <c r="M43" s="11"/>
      <c r="N43" s="12"/>
      <c r="O43" s="13"/>
      <c r="P43" s="11"/>
      <c r="Q43" s="14"/>
      <c r="R43" s="13"/>
      <c r="S43" s="11"/>
      <c r="T43" s="12"/>
      <c r="U43" s="19"/>
    </row>
    <row r="44" spans="1:21" x14ac:dyDescent="0.3">
      <c r="A44" s="18"/>
      <c r="B44" s="20"/>
      <c r="C44" s="8"/>
      <c r="D44" s="22">
        <v>1</v>
      </c>
      <c r="E44" s="23"/>
      <c r="F44" s="8"/>
      <c r="G44" s="22">
        <v>1</v>
      </c>
      <c r="H44" s="23"/>
      <c r="I44" s="8"/>
      <c r="J44" s="22">
        <v>1</v>
      </c>
      <c r="K44" s="23"/>
      <c r="L44" s="8"/>
      <c r="M44" s="22">
        <v>1</v>
      </c>
      <c r="N44" s="23"/>
      <c r="O44" s="8"/>
      <c r="P44" s="22">
        <v>1</v>
      </c>
      <c r="Q44" s="23"/>
      <c r="R44" s="8"/>
      <c r="S44" s="22">
        <v>1</v>
      </c>
      <c r="T44" s="23"/>
      <c r="U44" s="18">
        <f>((C45+D45+E45)*D44)+((F45+G45+H45)*G44)+((I45+J45+K45)*J44)+((L45+M45+N45)*M44)+((O45+P45+Q45)*P44)+((R45+S45+T45)*S44)</f>
        <v>0</v>
      </c>
    </row>
    <row r="45" spans="1:21" ht="15" thickBot="1" x14ac:dyDescent="0.35">
      <c r="A45" s="19"/>
      <c r="B45" s="21"/>
      <c r="C45" s="13"/>
      <c r="D45" s="11"/>
      <c r="E45" s="12"/>
      <c r="F45" s="13"/>
      <c r="G45" s="11"/>
      <c r="H45" s="12"/>
      <c r="I45" s="13"/>
      <c r="J45" s="11"/>
      <c r="K45" s="12"/>
      <c r="L45" s="13"/>
      <c r="M45" s="11"/>
      <c r="N45" s="12"/>
      <c r="O45" s="13"/>
      <c r="P45" s="11"/>
      <c r="Q45" s="14"/>
      <c r="R45" s="13"/>
      <c r="S45" s="11"/>
      <c r="T45" s="12"/>
      <c r="U45" s="19"/>
    </row>
    <row r="46" spans="1:21" x14ac:dyDescent="0.3">
      <c r="A46" s="18"/>
      <c r="B46" s="20"/>
      <c r="C46" s="8"/>
      <c r="D46" s="22">
        <v>1</v>
      </c>
      <c r="E46" s="23"/>
      <c r="F46" s="8"/>
      <c r="G46" s="22">
        <v>1</v>
      </c>
      <c r="H46" s="23"/>
      <c r="I46" s="8"/>
      <c r="J46" s="22">
        <v>1</v>
      </c>
      <c r="K46" s="23"/>
      <c r="L46" s="8"/>
      <c r="M46" s="22">
        <v>1</v>
      </c>
      <c r="N46" s="23"/>
      <c r="O46" s="8"/>
      <c r="P46" s="22">
        <v>1</v>
      </c>
      <c r="Q46" s="23"/>
      <c r="R46" s="8"/>
      <c r="S46" s="22">
        <v>1</v>
      </c>
      <c r="T46" s="23"/>
      <c r="U46" s="18">
        <f>((C47+D47+E47)*D46)+((F47+G47+H47)*G46)+((I47+J47+K47)*J46)+((L47+M47+N47)*M46)+((O47+P47+Q47)*P46)+((R47+S47+T47)*S46)</f>
        <v>0</v>
      </c>
    </row>
    <row r="47" spans="1:21" ht="15" thickBot="1" x14ac:dyDescent="0.35">
      <c r="A47" s="19"/>
      <c r="B47" s="21"/>
      <c r="C47" s="13"/>
      <c r="D47" s="11"/>
      <c r="E47" s="12"/>
      <c r="F47" s="13"/>
      <c r="G47" s="11"/>
      <c r="H47" s="12"/>
      <c r="I47" s="13"/>
      <c r="J47" s="11"/>
      <c r="K47" s="12"/>
      <c r="L47" s="13"/>
      <c r="M47" s="11"/>
      <c r="N47" s="12"/>
      <c r="O47" s="13"/>
      <c r="P47" s="11"/>
      <c r="Q47" s="14"/>
      <c r="R47" s="13"/>
      <c r="S47" s="11"/>
      <c r="T47" s="12"/>
      <c r="U47" s="19"/>
    </row>
    <row r="48" spans="1:21" x14ac:dyDescent="0.3">
      <c r="A48" s="18"/>
      <c r="B48" s="20"/>
      <c r="C48" s="8"/>
      <c r="D48" s="22">
        <v>1</v>
      </c>
      <c r="E48" s="23"/>
      <c r="F48" s="8"/>
      <c r="G48" s="22">
        <v>1</v>
      </c>
      <c r="H48" s="23"/>
      <c r="I48" s="8"/>
      <c r="J48" s="22">
        <v>1</v>
      </c>
      <c r="K48" s="23"/>
      <c r="L48" s="8"/>
      <c r="M48" s="22">
        <v>1</v>
      </c>
      <c r="N48" s="23"/>
      <c r="O48" s="8"/>
      <c r="P48" s="22">
        <v>1</v>
      </c>
      <c r="Q48" s="23"/>
      <c r="R48" s="8"/>
      <c r="S48" s="22">
        <v>1</v>
      </c>
      <c r="T48" s="23"/>
      <c r="U48" s="18">
        <f>((C49+D49+E49)*D48)+((F49+G49+H49)*G48)+((I49+J49+K49)*J48)+((L49+M49+N49)*M48)+((O49+P49+Q49)*P48)+((R49+S49+T49)*S48)</f>
        <v>0</v>
      </c>
    </row>
    <row r="49" spans="1:21" ht="15" thickBot="1" x14ac:dyDescent="0.35">
      <c r="A49" s="19"/>
      <c r="B49" s="21"/>
      <c r="C49" s="13"/>
      <c r="D49" s="11"/>
      <c r="E49" s="12"/>
      <c r="F49" s="13"/>
      <c r="G49" s="11"/>
      <c r="H49" s="12"/>
      <c r="I49" s="13"/>
      <c r="J49" s="11"/>
      <c r="K49" s="12"/>
      <c r="L49" s="13"/>
      <c r="M49" s="11"/>
      <c r="N49" s="12"/>
      <c r="O49" s="13"/>
      <c r="P49" s="11"/>
      <c r="Q49" s="14"/>
      <c r="R49" s="13"/>
      <c r="S49" s="11"/>
      <c r="T49" s="12"/>
      <c r="U49" s="19"/>
    </row>
    <row r="50" spans="1:21" x14ac:dyDescent="0.3">
      <c r="A50" s="18"/>
      <c r="B50" s="20"/>
      <c r="C50" s="8"/>
      <c r="D50" s="22">
        <v>1</v>
      </c>
      <c r="E50" s="23"/>
      <c r="F50" s="8"/>
      <c r="G50" s="22">
        <v>1</v>
      </c>
      <c r="H50" s="23"/>
      <c r="I50" s="8"/>
      <c r="J50" s="22">
        <v>1</v>
      </c>
      <c r="K50" s="23"/>
      <c r="L50" s="8"/>
      <c r="M50" s="22">
        <v>1</v>
      </c>
      <c r="N50" s="23"/>
      <c r="O50" s="8"/>
      <c r="P50" s="22">
        <v>1</v>
      </c>
      <c r="Q50" s="23"/>
      <c r="R50" s="8"/>
      <c r="S50" s="22">
        <v>1</v>
      </c>
      <c r="T50" s="23"/>
      <c r="U50" s="18">
        <f>((C51+D51+E51)*D50)+((F51+G51+H51)*G50)+((I51+J51+K51)*J50)+((L51+M51+N51)*M50)+((O51+P51+Q51)*P50)+((R51+S51+T51)*S50)</f>
        <v>0</v>
      </c>
    </row>
    <row r="51" spans="1:21" ht="15" thickBot="1" x14ac:dyDescent="0.35">
      <c r="A51" s="19"/>
      <c r="B51" s="21"/>
      <c r="C51" s="13"/>
      <c r="D51" s="11"/>
      <c r="E51" s="12"/>
      <c r="F51" s="13"/>
      <c r="G51" s="11"/>
      <c r="H51" s="12"/>
      <c r="I51" s="13"/>
      <c r="J51" s="11"/>
      <c r="K51" s="12"/>
      <c r="L51" s="13"/>
      <c r="M51" s="11"/>
      <c r="N51" s="12"/>
      <c r="O51" s="13"/>
      <c r="P51" s="11"/>
      <c r="Q51" s="14"/>
      <c r="R51" s="13"/>
      <c r="S51" s="11"/>
      <c r="T51" s="12"/>
      <c r="U51" s="19"/>
    </row>
    <row r="52" spans="1:21" x14ac:dyDescent="0.3">
      <c r="A52" s="18"/>
      <c r="B52" s="20"/>
      <c r="C52" s="8"/>
      <c r="D52" s="22">
        <v>1</v>
      </c>
      <c r="E52" s="23"/>
      <c r="F52" s="8"/>
      <c r="G52" s="22">
        <v>1</v>
      </c>
      <c r="H52" s="23"/>
      <c r="I52" s="8"/>
      <c r="J52" s="22">
        <v>1</v>
      </c>
      <c r="K52" s="23"/>
      <c r="L52" s="8"/>
      <c r="M52" s="22">
        <v>1</v>
      </c>
      <c r="N52" s="23"/>
      <c r="O52" s="8"/>
      <c r="P52" s="22">
        <v>1</v>
      </c>
      <c r="Q52" s="23"/>
      <c r="R52" s="8"/>
      <c r="S52" s="22">
        <v>1</v>
      </c>
      <c r="T52" s="23"/>
      <c r="U52" s="18">
        <f>((C53+D53+E53)*D52)+((F53+G53+H53)*G52)+((I53+J53+K53)*J52)+((L53+M53+N53)*M52)+((O53+P53+Q53)*P52)+((R53+S53+T53)*S52)</f>
        <v>0</v>
      </c>
    </row>
    <row r="53" spans="1:21" ht="15" thickBot="1" x14ac:dyDescent="0.35">
      <c r="A53" s="19"/>
      <c r="B53" s="21"/>
      <c r="C53" s="13"/>
      <c r="D53" s="11"/>
      <c r="E53" s="12"/>
      <c r="F53" s="13"/>
      <c r="G53" s="11"/>
      <c r="H53" s="12"/>
      <c r="I53" s="13"/>
      <c r="J53" s="11"/>
      <c r="K53" s="12"/>
      <c r="L53" s="13"/>
      <c r="M53" s="11"/>
      <c r="N53" s="12"/>
      <c r="O53" s="13"/>
      <c r="P53" s="11"/>
      <c r="Q53" s="14"/>
      <c r="R53" s="13"/>
      <c r="S53" s="11"/>
      <c r="T53" s="12"/>
      <c r="U53" s="19"/>
    </row>
  </sheetData>
  <sortState xmlns:xlrd2="http://schemas.microsoft.com/office/spreadsheetml/2017/richdata2" ref="A2:B39">
    <sortCondition ref="A2:A39"/>
  </sortState>
  <mergeCells count="240">
    <mergeCell ref="S52:T52"/>
    <mergeCell ref="U52:U53"/>
    <mergeCell ref="P50:Q50"/>
    <mergeCell ref="S50:T50"/>
    <mergeCell ref="U50:U51"/>
    <mergeCell ref="A52:A53"/>
    <mergeCell ref="B52:B53"/>
    <mergeCell ref="D52:E52"/>
    <mergeCell ref="G52:H52"/>
    <mergeCell ref="J52:K52"/>
    <mergeCell ref="M52:N52"/>
    <mergeCell ref="P52:Q52"/>
    <mergeCell ref="A50:A51"/>
    <mergeCell ref="B50:B51"/>
    <mergeCell ref="D50:E50"/>
    <mergeCell ref="G50:H50"/>
    <mergeCell ref="J50:K50"/>
    <mergeCell ref="M50:N50"/>
    <mergeCell ref="U48:U49"/>
    <mergeCell ref="A46:A47"/>
    <mergeCell ref="B46:B47"/>
    <mergeCell ref="A48:A49"/>
    <mergeCell ref="B48:B49"/>
    <mergeCell ref="D48:E48"/>
    <mergeCell ref="G48:H48"/>
    <mergeCell ref="J48:K48"/>
    <mergeCell ref="M48:N48"/>
    <mergeCell ref="P48:Q48"/>
    <mergeCell ref="S48:T48"/>
    <mergeCell ref="U44:U45"/>
    <mergeCell ref="D46:E46"/>
    <mergeCell ref="G46:H46"/>
    <mergeCell ref="J46:K46"/>
    <mergeCell ref="M46:N46"/>
    <mergeCell ref="P46:Q46"/>
    <mergeCell ref="S46:T46"/>
    <mergeCell ref="U42:U43"/>
    <mergeCell ref="A44:A45"/>
    <mergeCell ref="B44:B45"/>
    <mergeCell ref="D44:E44"/>
    <mergeCell ref="G44:H44"/>
    <mergeCell ref="J44:K44"/>
    <mergeCell ref="M44:N44"/>
    <mergeCell ref="P44:Q44"/>
    <mergeCell ref="S44:T44"/>
    <mergeCell ref="P42:Q42"/>
    <mergeCell ref="S42:T42"/>
    <mergeCell ref="U46:U47"/>
    <mergeCell ref="U40:U41"/>
    <mergeCell ref="A42:A43"/>
    <mergeCell ref="B42:B43"/>
    <mergeCell ref="D42:E42"/>
    <mergeCell ref="G42:H42"/>
    <mergeCell ref="J42:K42"/>
    <mergeCell ref="M42:N42"/>
    <mergeCell ref="U38:U39"/>
    <mergeCell ref="A40:A41"/>
    <mergeCell ref="B40:B41"/>
    <mergeCell ref="D40:E40"/>
    <mergeCell ref="G40:H40"/>
    <mergeCell ref="J40:K40"/>
    <mergeCell ref="M40:N40"/>
    <mergeCell ref="P40:Q40"/>
    <mergeCell ref="S40:T40"/>
    <mergeCell ref="P38:Q38"/>
    <mergeCell ref="S38:T38"/>
    <mergeCell ref="U36:U37"/>
    <mergeCell ref="A38:A39"/>
    <mergeCell ref="B38:B39"/>
    <mergeCell ref="D38:E38"/>
    <mergeCell ref="G38:H38"/>
    <mergeCell ref="J38:K38"/>
    <mergeCell ref="M38:N38"/>
    <mergeCell ref="U34:U35"/>
    <mergeCell ref="A36:A37"/>
    <mergeCell ref="B36:B37"/>
    <mergeCell ref="D36:E36"/>
    <mergeCell ref="G36:H36"/>
    <mergeCell ref="J36:K36"/>
    <mergeCell ref="M36:N36"/>
    <mergeCell ref="P36:Q36"/>
    <mergeCell ref="S36:T36"/>
    <mergeCell ref="P34:Q34"/>
    <mergeCell ref="S34:T34"/>
    <mergeCell ref="U32:U33"/>
    <mergeCell ref="A34:A35"/>
    <mergeCell ref="B34:B35"/>
    <mergeCell ref="D34:E34"/>
    <mergeCell ref="G34:H34"/>
    <mergeCell ref="J34:K34"/>
    <mergeCell ref="M34:N34"/>
    <mergeCell ref="U30:U31"/>
    <mergeCell ref="A32:A33"/>
    <mergeCell ref="B32:B33"/>
    <mergeCell ref="D32:E32"/>
    <mergeCell ref="G32:H32"/>
    <mergeCell ref="J32:K32"/>
    <mergeCell ref="M32:N32"/>
    <mergeCell ref="P32:Q32"/>
    <mergeCell ref="S32:T32"/>
    <mergeCell ref="P30:Q30"/>
    <mergeCell ref="S30:T30"/>
    <mergeCell ref="U28:U29"/>
    <mergeCell ref="A30:A31"/>
    <mergeCell ref="B30:B31"/>
    <mergeCell ref="D30:E30"/>
    <mergeCell ref="G30:H30"/>
    <mergeCell ref="J30:K30"/>
    <mergeCell ref="M30:N30"/>
    <mergeCell ref="U26:U27"/>
    <mergeCell ref="A28:A29"/>
    <mergeCell ref="B28:B29"/>
    <mergeCell ref="D28:E28"/>
    <mergeCell ref="G28:H28"/>
    <mergeCell ref="J28:K28"/>
    <mergeCell ref="M28:N28"/>
    <mergeCell ref="P28:Q28"/>
    <mergeCell ref="S28:T28"/>
    <mergeCell ref="P26:Q26"/>
    <mergeCell ref="S26:T26"/>
    <mergeCell ref="U24:U25"/>
    <mergeCell ref="A26:A27"/>
    <mergeCell ref="B26:B27"/>
    <mergeCell ref="D26:E26"/>
    <mergeCell ref="G26:H26"/>
    <mergeCell ref="J26:K26"/>
    <mergeCell ref="M26:N26"/>
    <mergeCell ref="U22:U23"/>
    <mergeCell ref="A24:A25"/>
    <mergeCell ref="B24:B25"/>
    <mergeCell ref="D24:E24"/>
    <mergeCell ref="G24:H24"/>
    <mergeCell ref="J24:K24"/>
    <mergeCell ref="M24:N24"/>
    <mergeCell ref="P24:Q24"/>
    <mergeCell ref="S24:T24"/>
    <mergeCell ref="P22:Q22"/>
    <mergeCell ref="S22:T22"/>
    <mergeCell ref="U20:U21"/>
    <mergeCell ref="A22:A23"/>
    <mergeCell ref="B22:B23"/>
    <mergeCell ref="D22:E22"/>
    <mergeCell ref="G22:H22"/>
    <mergeCell ref="J22:K22"/>
    <mergeCell ref="M22:N22"/>
    <mergeCell ref="U18:U19"/>
    <mergeCell ref="A20:A21"/>
    <mergeCell ref="B20:B21"/>
    <mergeCell ref="D20:E20"/>
    <mergeCell ref="G20:H20"/>
    <mergeCell ref="J20:K20"/>
    <mergeCell ref="M20:N20"/>
    <mergeCell ref="P20:Q20"/>
    <mergeCell ref="S20:T20"/>
    <mergeCell ref="P18:Q18"/>
    <mergeCell ref="S18:T18"/>
    <mergeCell ref="U16:U17"/>
    <mergeCell ref="A18:A19"/>
    <mergeCell ref="B18:B19"/>
    <mergeCell ref="D18:E18"/>
    <mergeCell ref="G18:H18"/>
    <mergeCell ref="J18:K18"/>
    <mergeCell ref="M18:N18"/>
    <mergeCell ref="U14:U15"/>
    <mergeCell ref="A16:A17"/>
    <mergeCell ref="B16:B17"/>
    <mergeCell ref="D16:E16"/>
    <mergeCell ref="G16:H16"/>
    <mergeCell ref="J16:K16"/>
    <mergeCell ref="M16:N16"/>
    <mergeCell ref="P16:Q16"/>
    <mergeCell ref="S16:T16"/>
    <mergeCell ref="P14:Q14"/>
    <mergeCell ref="S14:T14"/>
    <mergeCell ref="U12:U13"/>
    <mergeCell ref="A14:A15"/>
    <mergeCell ref="B14:B15"/>
    <mergeCell ref="D14:E14"/>
    <mergeCell ref="G14:H14"/>
    <mergeCell ref="J14:K14"/>
    <mergeCell ref="M14:N14"/>
    <mergeCell ref="U10:U11"/>
    <mergeCell ref="A12:A13"/>
    <mergeCell ref="B12:B13"/>
    <mergeCell ref="D12:E12"/>
    <mergeCell ref="G12:H12"/>
    <mergeCell ref="J12:K12"/>
    <mergeCell ref="M12:N12"/>
    <mergeCell ref="P12:Q12"/>
    <mergeCell ref="S12:T12"/>
    <mergeCell ref="P10:Q10"/>
    <mergeCell ref="S10:T10"/>
    <mergeCell ref="A2:A3"/>
    <mergeCell ref="B2:B3"/>
    <mergeCell ref="D2:E2"/>
    <mergeCell ref="G2:H2"/>
    <mergeCell ref="J2:K2"/>
    <mergeCell ref="M2:N2"/>
    <mergeCell ref="U8:U9"/>
    <mergeCell ref="A10:A11"/>
    <mergeCell ref="B10:B11"/>
    <mergeCell ref="D10:E10"/>
    <mergeCell ref="G10:H10"/>
    <mergeCell ref="J10:K10"/>
    <mergeCell ref="M10:N10"/>
    <mergeCell ref="U6:U7"/>
    <mergeCell ref="A8:A9"/>
    <mergeCell ref="B8:B9"/>
    <mergeCell ref="D8:E8"/>
    <mergeCell ref="G8:H8"/>
    <mergeCell ref="J8:K8"/>
    <mergeCell ref="M8:N8"/>
    <mergeCell ref="P8:Q8"/>
    <mergeCell ref="S8:T8"/>
    <mergeCell ref="P6:Q6"/>
    <mergeCell ref="S6:T6"/>
    <mergeCell ref="C1:E1"/>
    <mergeCell ref="F1:H1"/>
    <mergeCell ref="I1:K1"/>
    <mergeCell ref="L1:N1"/>
    <mergeCell ref="O1:Q1"/>
    <mergeCell ref="R1:T1"/>
    <mergeCell ref="U4:U5"/>
    <mergeCell ref="A6:A7"/>
    <mergeCell ref="B6:B7"/>
    <mergeCell ref="D6:E6"/>
    <mergeCell ref="G6:H6"/>
    <mergeCell ref="J6:K6"/>
    <mergeCell ref="M6:N6"/>
    <mergeCell ref="U2:U3"/>
    <mergeCell ref="A4:A5"/>
    <mergeCell ref="B4:B5"/>
    <mergeCell ref="D4:E4"/>
    <mergeCell ref="G4:H4"/>
    <mergeCell ref="J4:K4"/>
    <mergeCell ref="M4:N4"/>
    <mergeCell ref="P4:Q4"/>
    <mergeCell ref="S4:T4"/>
    <mergeCell ref="P2:Q2"/>
    <mergeCell ref="S2:T2"/>
  </mergeCells>
  <pageMargins left="0.7" right="0.7" top="0.75" bottom="0.75" header="0.3" footer="0.3"/>
  <pageSetup paperSize="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5"/>
  <sheetViews>
    <sheetView workbookViewId="0">
      <selection activeCell="U21" sqref="U21"/>
    </sheetView>
  </sheetViews>
  <sheetFormatPr defaultRowHeight="14.4" x14ac:dyDescent="0.3"/>
  <cols>
    <col min="2" max="2" width="21.5546875" bestFit="1" customWidth="1"/>
  </cols>
  <sheetData>
    <row r="1" spans="1:18" ht="15" thickBot="1" x14ac:dyDescent="0.35">
      <c r="A1" s="4" t="s">
        <v>22</v>
      </c>
      <c r="B1" s="5" t="s">
        <v>23</v>
      </c>
      <c r="C1" s="15" t="s">
        <v>24</v>
      </c>
      <c r="D1" s="16"/>
      <c r="E1" s="17"/>
      <c r="F1" s="15" t="s">
        <v>25</v>
      </c>
      <c r="G1" s="16"/>
      <c r="H1" s="17"/>
      <c r="I1" s="15" t="s">
        <v>26</v>
      </c>
      <c r="J1" s="16"/>
      <c r="K1" s="17"/>
      <c r="L1" s="15" t="s">
        <v>27</v>
      </c>
      <c r="M1" s="16"/>
      <c r="N1" s="17"/>
      <c r="O1" s="15" t="s">
        <v>28</v>
      </c>
      <c r="P1" s="16"/>
      <c r="Q1" s="17"/>
      <c r="R1" s="5" t="s">
        <v>29</v>
      </c>
    </row>
    <row r="2" spans="1:18" x14ac:dyDescent="0.3">
      <c r="A2" s="18">
        <v>1</v>
      </c>
      <c r="B2" s="20" t="s">
        <v>100</v>
      </c>
      <c r="C2" s="6" t="s">
        <v>101</v>
      </c>
      <c r="D2" s="22">
        <v>2.2999999999999998</v>
      </c>
      <c r="E2" s="23"/>
      <c r="F2" s="7" t="s">
        <v>102</v>
      </c>
      <c r="G2" s="22">
        <v>2.4</v>
      </c>
      <c r="H2" s="23"/>
      <c r="I2" s="8" t="s">
        <v>96</v>
      </c>
      <c r="J2" s="22">
        <v>2.4</v>
      </c>
      <c r="K2" s="23"/>
      <c r="L2" s="9">
        <v>5233</v>
      </c>
      <c r="M2" s="22">
        <v>2.5</v>
      </c>
      <c r="N2" s="23"/>
      <c r="O2" s="8" t="s">
        <v>98</v>
      </c>
      <c r="P2" s="22">
        <v>2.6</v>
      </c>
      <c r="Q2" s="23"/>
      <c r="R2" s="18">
        <f>((C3+D3+E3)*D2)+((F3+G3+H3)*G2)+((I3+J3+K3)*J2)+((L3+M3+N3)*M2)+((O3+P3+Q3)*P2)</f>
        <v>247</v>
      </c>
    </row>
    <row r="3" spans="1:18" ht="15" thickBot="1" x14ac:dyDescent="0.35">
      <c r="A3" s="19"/>
      <c r="B3" s="21"/>
      <c r="C3" s="27">
        <v>6.5</v>
      </c>
      <c r="D3" s="25">
        <v>6.5</v>
      </c>
      <c r="E3" s="26">
        <v>6.5</v>
      </c>
      <c r="F3" s="13">
        <v>7.5</v>
      </c>
      <c r="G3" s="11">
        <v>7.5</v>
      </c>
      <c r="H3" s="12">
        <v>7.5</v>
      </c>
      <c r="I3" s="13">
        <v>7.5</v>
      </c>
      <c r="J3" s="11">
        <v>8</v>
      </c>
      <c r="K3" s="12">
        <v>7.5</v>
      </c>
      <c r="L3" s="13">
        <v>7</v>
      </c>
      <c r="M3" s="11">
        <v>6.5</v>
      </c>
      <c r="N3" s="12">
        <v>6</v>
      </c>
      <c r="O3" s="13">
        <v>5.5</v>
      </c>
      <c r="P3" s="11">
        <v>6</v>
      </c>
      <c r="Q3" s="14">
        <v>5.5</v>
      </c>
      <c r="R3" s="19"/>
    </row>
    <row r="4" spans="1:18" x14ac:dyDescent="0.3">
      <c r="A4" s="18">
        <v>2</v>
      </c>
      <c r="B4" s="20" t="s">
        <v>84</v>
      </c>
      <c r="C4" s="8"/>
      <c r="D4" s="22">
        <v>3.4</v>
      </c>
      <c r="E4" s="23"/>
      <c r="F4" s="8" t="s">
        <v>79</v>
      </c>
      <c r="G4" s="22">
        <v>2.8</v>
      </c>
      <c r="H4" s="23"/>
      <c r="I4" s="8" t="s">
        <v>83</v>
      </c>
      <c r="J4" s="22">
        <v>2.8</v>
      </c>
      <c r="K4" s="23"/>
      <c r="L4" s="8" t="s">
        <v>80</v>
      </c>
      <c r="M4" s="22">
        <v>2.7</v>
      </c>
      <c r="N4" s="23"/>
      <c r="O4" s="8" t="s">
        <v>81</v>
      </c>
      <c r="P4" s="22">
        <v>3.1</v>
      </c>
      <c r="Q4" s="23"/>
      <c r="R4" s="18">
        <f>((C5+D5+E5)*D4)+((F5+G5+H5)*G4)+((I5+J5+K5)*J4)+((L5+M5+N5)*M4)+((O5+P5+Q5)*P4)</f>
        <v>268.85000000000002</v>
      </c>
    </row>
    <row r="5" spans="1:18" ht="15" thickBot="1" x14ac:dyDescent="0.35">
      <c r="A5" s="19"/>
      <c r="B5" s="21"/>
      <c r="C5" s="24">
        <v>6</v>
      </c>
      <c r="D5" s="25">
        <v>5.5</v>
      </c>
      <c r="E5" s="26">
        <v>5.5</v>
      </c>
      <c r="F5" s="13">
        <v>6.5</v>
      </c>
      <c r="G5" s="11">
        <v>6</v>
      </c>
      <c r="H5" s="12">
        <v>5.5</v>
      </c>
      <c r="I5" s="13">
        <v>5</v>
      </c>
      <c r="J5" s="11">
        <v>5</v>
      </c>
      <c r="K5" s="12">
        <v>4.5</v>
      </c>
      <c r="L5" s="13">
        <v>7</v>
      </c>
      <c r="M5" s="11">
        <v>7</v>
      </c>
      <c r="N5" s="12">
        <v>7.5</v>
      </c>
      <c r="O5" s="13">
        <v>7</v>
      </c>
      <c r="P5" s="11">
        <v>7.5</v>
      </c>
      <c r="Q5" s="14">
        <v>5.5</v>
      </c>
      <c r="R5" s="19"/>
    </row>
    <row r="6" spans="1:18" x14ac:dyDescent="0.3">
      <c r="A6" s="18">
        <v>3</v>
      </c>
      <c r="B6" s="20" t="s">
        <v>53</v>
      </c>
      <c r="C6" s="8" t="s">
        <v>103</v>
      </c>
      <c r="D6" s="22">
        <v>1.8</v>
      </c>
      <c r="E6" s="23"/>
      <c r="F6" s="8" t="s">
        <v>114</v>
      </c>
      <c r="G6" s="22">
        <v>2.1</v>
      </c>
      <c r="H6" s="23"/>
      <c r="I6" s="8" t="s">
        <v>115</v>
      </c>
      <c r="J6" s="22">
        <v>2.4</v>
      </c>
      <c r="K6" s="23"/>
      <c r="L6" s="8" t="s">
        <v>116</v>
      </c>
      <c r="M6" s="22">
        <v>2.4</v>
      </c>
      <c r="N6" s="23"/>
      <c r="O6" s="8" t="s">
        <v>117</v>
      </c>
      <c r="P6" s="22">
        <v>2.7</v>
      </c>
      <c r="Q6" s="23"/>
      <c r="R6" s="18">
        <f>((C7+D7+E7)*D6)+((F7+G7+H7)*G6)+((I7+J7+K7)*J6)+((L7+M7+N7)*M6)+((O7+P7+Q7)*P6)</f>
        <v>226.5</v>
      </c>
    </row>
    <row r="7" spans="1:18" ht="15" thickBot="1" x14ac:dyDescent="0.35">
      <c r="A7" s="19"/>
      <c r="B7" s="21"/>
      <c r="C7" s="13">
        <v>7</v>
      </c>
      <c r="D7" s="11">
        <v>7</v>
      </c>
      <c r="E7" s="12">
        <v>7</v>
      </c>
      <c r="F7" s="13">
        <v>6.5</v>
      </c>
      <c r="G7" s="11">
        <v>5.5</v>
      </c>
      <c r="H7" s="12">
        <v>6.5</v>
      </c>
      <c r="I7" s="13">
        <v>7.5</v>
      </c>
      <c r="J7" s="11">
        <v>7</v>
      </c>
      <c r="K7" s="12">
        <v>7</v>
      </c>
      <c r="L7" s="13">
        <v>6</v>
      </c>
      <c r="M7" s="11">
        <v>6.5</v>
      </c>
      <c r="N7" s="12">
        <v>6.5</v>
      </c>
      <c r="O7" s="13">
        <v>6.5</v>
      </c>
      <c r="P7" s="11">
        <v>6.5</v>
      </c>
      <c r="Q7" s="14">
        <v>6.5</v>
      </c>
      <c r="R7" s="19"/>
    </row>
    <row r="8" spans="1:18" x14ac:dyDescent="0.3">
      <c r="A8" s="18">
        <v>4</v>
      </c>
      <c r="B8" s="20" t="s">
        <v>54</v>
      </c>
      <c r="C8" s="8" t="s">
        <v>118</v>
      </c>
      <c r="D8" s="22">
        <v>1.6</v>
      </c>
      <c r="E8" s="23"/>
      <c r="F8" s="8" t="s">
        <v>119</v>
      </c>
      <c r="G8" s="22">
        <v>1.8</v>
      </c>
      <c r="H8" s="23"/>
      <c r="I8" s="8" t="s">
        <v>129</v>
      </c>
      <c r="J8" s="22">
        <v>2.1</v>
      </c>
      <c r="K8" s="23"/>
      <c r="L8" s="8" t="s">
        <v>104</v>
      </c>
      <c r="M8" s="22">
        <v>2.4</v>
      </c>
      <c r="N8" s="23"/>
      <c r="O8" s="8" t="s">
        <v>120</v>
      </c>
      <c r="P8" s="22">
        <v>2</v>
      </c>
      <c r="Q8" s="23"/>
      <c r="R8" s="18">
        <f>((C9+D9+E9)*D8)+((F9+G9+H9)*G8)+((I9+J9+K9)*J8)+((L9+M9+N9)*M8)+((O9+P9+Q9)*P8)</f>
        <v>156.75</v>
      </c>
    </row>
    <row r="9" spans="1:18" ht="15" thickBot="1" x14ac:dyDescent="0.35">
      <c r="A9" s="19"/>
      <c r="B9" s="21"/>
      <c r="C9" s="13">
        <v>7.5</v>
      </c>
      <c r="D9" s="11">
        <v>6.5</v>
      </c>
      <c r="E9" s="12">
        <v>7.5</v>
      </c>
      <c r="F9" s="13">
        <v>6.5</v>
      </c>
      <c r="G9" s="11">
        <v>7</v>
      </c>
      <c r="H9" s="12">
        <v>7.5</v>
      </c>
      <c r="I9" s="13">
        <v>5.5</v>
      </c>
      <c r="J9" s="11">
        <v>4</v>
      </c>
      <c r="K9" s="12">
        <v>4</v>
      </c>
      <c r="L9" s="13">
        <v>3</v>
      </c>
      <c r="M9" s="11">
        <v>2.5</v>
      </c>
      <c r="N9" s="12">
        <v>2.5</v>
      </c>
      <c r="O9" s="13">
        <v>7</v>
      </c>
      <c r="P9" s="11">
        <v>6</v>
      </c>
      <c r="Q9" s="14">
        <v>5.5</v>
      </c>
      <c r="R9" s="19"/>
    </row>
    <row r="10" spans="1:18" x14ac:dyDescent="0.3">
      <c r="A10" s="18">
        <v>5</v>
      </c>
      <c r="B10" s="20" t="s">
        <v>85</v>
      </c>
      <c r="C10" s="8" t="s">
        <v>86</v>
      </c>
      <c r="D10" s="22">
        <v>1.7</v>
      </c>
      <c r="E10" s="23"/>
      <c r="F10" s="8" t="s">
        <v>87</v>
      </c>
      <c r="G10" s="22">
        <v>1.8</v>
      </c>
      <c r="H10" s="23"/>
      <c r="I10" s="8" t="s">
        <v>88</v>
      </c>
      <c r="J10" s="22">
        <v>1.8</v>
      </c>
      <c r="K10" s="23"/>
      <c r="L10" s="8" t="s">
        <v>89</v>
      </c>
      <c r="M10" s="22">
        <v>2.1</v>
      </c>
      <c r="N10" s="23"/>
      <c r="O10" s="8" t="s">
        <v>90</v>
      </c>
      <c r="P10" s="22">
        <v>2.2000000000000002</v>
      </c>
      <c r="Q10" s="23"/>
      <c r="R10" s="18">
        <f>((C11+D11+E11)*D10)+((F11+G11+H11)*G10)+((I11+J11+K11)*J10)+((L11+M11+N11)*M10)+((O11+P11+Q11)*P10)</f>
        <v>142.75</v>
      </c>
    </row>
    <row r="11" spans="1:18" ht="15" thickBot="1" x14ac:dyDescent="0.35">
      <c r="A11" s="19"/>
      <c r="B11" s="21"/>
      <c r="C11" s="13">
        <v>7.5</v>
      </c>
      <c r="D11" s="11">
        <v>5.5</v>
      </c>
      <c r="E11" s="12">
        <v>7</v>
      </c>
      <c r="F11" s="13">
        <v>5.5</v>
      </c>
      <c r="G11" s="11">
        <v>6</v>
      </c>
      <c r="H11" s="12">
        <v>6.5</v>
      </c>
      <c r="I11" s="13">
        <v>5</v>
      </c>
      <c r="J11" s="11">
        <v>4</v>
      </c>
      <c r="K11" s="12">
        <v>4.5</v>
      </c>
      <c r="L11" s="13">
        <v>2.5</v>
      </c>
      <c r="M11" s="11">
        <v>3</v>
      </c>
      <c r="N11" s="12">
        <v>2</v>
      </c>
      <c r="O11" s="13">
        <v>6</v>
      </c>
      <c r="P11" s="11">
        <v>5.5</v>
      </c>
      <c r="Q11" s="14">
        <v>5</v>
      </c>
      <c r="R11" s="19"/>
    </row>
    <row r="12" spans="1:18" x14ac:dyDescent="0.3">
      <c r="A12" s="18">
        <v>6</v>
      </c>
      <c r="B12" s="20" t="s">
        <v>55</v>
      </c>
      <c r="C12" s="8" t="s">
        <v>103</v>
      </c>
      <c r="D12" s="22">
        <v>1.8</v>
      </c>
      <c r="E12" s="23"/>
      <c r="F12" s="8" t="s">
        <v>110</v>
      </c>
      <c r="G12" s="22">
        <v>2.2000000000000002</v>
      </c>
      <c r="H12" s="23"/>
      <c r="I12" s="8" t="s">
        <v>111</v>
      </c>
      <c r="J12" s="22">
        <v>2.2000000000000002</v>
      </c>
      <c r="K12" s="23"/>
      <c r="L12" s="8" t="s">
        <v>112</v>
      </c>
      <c r="M12" s="22">
        <v>2.2000000000000002</v>
      </c>
      <c r="N12" s="23"/>
      <c r="O12" s="8" t="s">
        <v>113</v>
      </c>
      <c r="P12" s="22">
        <v>1.9</v>
      </c>
      <c r="Q12" s="23"/>
      <c r="R12" s="18">
        <f>((C13+D13+E13)*D12)+((F13+G13+H13)*G12)+((I13+J13+K13)*J12)+((L13+M13+N13)*M12)+((O13+P13+Q13)*P12)</f>
        <v>139.19999999999999</v>
      </c>
    </row>
    <row r="13" spans="1:18" ht="15" thickBot="1" x14ac:dyDescent="0.35">
      <c r="A13" s="19"/>
      <c r="B13" s="21"/>
      <c r="C13" s="13">
        <v>6.5</v>
      </c>
      <c r="D13" s="11">
        <v>6</v>
      </c>
      <c r="E13" s="12">
        <v>7</v>
      </c>
      <c r="F13" s="13">
        <v>7.5</v>
      </c>
      <c r="G13" s="11">
        <v>6</v>
      </c>
      <c r="H13" s="12">
        <v>6.5</v>
      </c>
      <c r="I13" s="13">
        <v>5.5</v>
      </c>
      <c r="J13" s="11">
        <v>4</v>
      </c>
      <c r="K13" s="12">
        <v>4</v>
      </c>
      <c r="L13" s="13">
        <v>2.5</v>
      </c>
      <c r="M13" s="11">
        <v>3.5</v>
      </c>
      <c r="N13" s="12">
        <v>3.5</v>
      </c>
      <c r="O13" s="13">
        <v>2</v>
      </c>
      <c r="P13" s="11">
        <v>2</v>
      </c>
      <c r="Q13" s="14">
        <v>1</v>
      </c>
      <c r="R13" s="19"/>
    </row>
    <row r="14" spans="1:18" x14ac:dyDescent="0.3">
      <c r="A14" s="18">
        <v>7</v>
      </c>
      <c r="B14" s="20" t="s">
        <v>95</v>
      </c>
      <c r="C14" s="8" t="s">
        <v>99</v>
      </c>
      <c r="D14" s="22">
        <v>1.7</v>
      </c>
      <c r="E14" s="23"/>
      <c r="F14" s="8" t="s">
        <v>96</v>
      </c>
      <c r="G14" s="22">
        <v>2.1</v>
      </c>
      <c r="H14" s="23"/>
      <c r="I14" s="8" t="s">
        <v>82</v>
      </c>
      <c r="J14" s="22">
        <v>1.8</v>
      </c>
      <c r="K14" s="23"/>
      <c r="L14" s="8" t="s">
        <v>97</v>
      </c>
      <c r="M14" s="22">
        <v>2.1</v>
      </c>
      <c r="N14" s="23"/>
      <c r="O14" s="8" t="s">
        <v>98</v>
      </c>
      <c r="P14" s="22">
        <v>2.4</v>
      </c>
      <c r="Q14" s="23"/>
      <c r="R14" s="18">
        <f>((C15+D15+E15)*D14)+((F15+G15+H15)*G14)+((I15+J15+K15)*J14)+((L15+M15+N15)*M14)+((O15+P15+Q15)*P14)</f>
        <v>168.6</v>
      </c>
    </row>
    <row r="15" spans="1:18" ht="15" thickBot="1" x14ac:dyDescent="0.35">
      <c r="A15" s="19"/>
      <c r="B15" s="21"/>
      <c r="C15" s="13">
        <v>5.5</v>
      </c>
      <c r="D15" s="11">
        <v>5</v>
      </c>
      <c r="E15" s="12">
        <v>6</v>
      </c>
      <c r="F15" s="13">
        <v>6.5</v>
      </c>
      <c r="G15" s="11">
        <v>5</v>
      </c>
      <c r="H15" s="12">
        <v>5</v>
      </c>
      <c r="I15" s="13">
        <v>6</v>
      </c>
      <c r="J15" s="11">
        <v>5</v>
      </c>
      <c r="K15" s="12">
        <v>5</v>
      </c>
      <c r="L15" s="13">
        <v>7</v>
      </c>
      <c r="M15" s="11">
        <v>6</v>
      </c>
      <c r="N15" s="12">
        <v>6</v>
      </c>
      <c r="O15" s="13">
        <v>5.5</v>
      </c>
      <c r="P15" s="11">
        <v>5.5</v>
      </c>
      <c r="Q15" s="14">
        <v>4.5</v>
      </c>
      <c r="R15" s="19"/>
    </row>
    <row r="16" spans="1:18" x14ac:dyDescent="0.3">
      <c r="A16" s="18">
        <v>8</v>
      </c>
      <c r="B16" s="20" t="s">
        <v>91</v>
      </c>
      <c r="C16" s="8" t="s">
        <v>86</v>
      </c>
      <c r="D16" s="22">
        <v>1.6</v>
      </c>
      <c r="E16" s="23"/>
      <c r="F16" s="8" t="s">
        <v>74</v>
      </c>
      <c r="G16" s="22">
        <v>1.7</v>
      </c>
      <c r="H16" s="23"/>
      <c r="I16" s="8" t="s">
        <v>92</v>
      </c>
      <c r="J16" s="22">
        <v>2</v>
      </c>
      <c r="K16" s="23"/>
      <c r="L16" s="8" t="s">
        <v>93</v>
      </c>
      <c r="M16" s="22">
        <v>1.9</v>
      </c>
      <c r="N16" s="23"/>
      <c r="O16" s="8" t="s">
        <v>94</v>
      </c>
      <c r="P16" s="22">
        <v>2.2000000000000002</v>
      </c>
      <c r="Q16" s="23"/>
      <c r="R16" s="18">
        <f>((C17+D17+E17)*D16)+((F17+G17+H17)*G16)+((I17+J17+K17)*J16)+((L17+M17+N17)*M16)+((O17+P17+Q17)*P16)</f>
        <v>152.55000000000001</v>
      </c>
    </row>
    <row r="17" spans="1:18" ht="15" thickBot="1" x14ac:dyDescent="0.35">
      <c r="A17" s="19"/>
      <c r="B17" s="21"/>
      <c r="C17" s="13">
        <v>7</v>
      </c>
      <c r="D17" s="11">
        <v>6</v>
      </c>
      <c r="E17" s="12">
        <v>6</v>
      </c>
      <c r="F17" s="13">
        <v>6</v>
      </c>
      <c r="G17" s="11">
        <v>5.5</v>
      </c>
      <c r="H17" s="12">
        <v>5</v>
      </c>
      <c r="I17" s="13">
        <v>5</v>
      </c>
      <c r="J17" s="11">
        <v>4</v>
      </c>
      <c r="K17" s="12">
        <v>3.5</v>
      </c>
      <c r="L17" s="13">
        <v>6.5</v>
      </c>
      <c r="M17" s="11">
        <v>6</v>
      </c>
      <c r="N17" s="12">
        <v>6.5</v>
      </c>
      <c r="O17" s="13">
        <v>5</v>
      </c>
      <c r="P17" s="11">
        <v>5</v>
      </c>
      <c r="Q17" s="14">
        <v>5</v>
      </c>
      <c r="R17" s="19"/>
    </row>
    <row r="18" spans="1:18" x14ac:dyDescent="0.3">
      <c r="A18" s="18">
        <v>9</v>
      </c>
      <c r="B18" s="20" t="s">
        <v>108</v>
      </c>
      <c r="C18" s="8" t="s">
        <v>86</v>
      </c>
      <c r="D18" s="22">
        <v>1.6</v>
      </c>
      <c r="E18" s="23"/>
      <c r="F18" s="8" t="s">
        <v>71</v>
      </c>
      <c r="G18" s="22">
        <v>1.3</v>
      </c>
      <c r="H18" s="23"/>
      <c r="I18" s="8" t="s">
        <v>74</v>
      </c>
      <c r="J18" s="22">
        <v>1.7</v>
      </c>
      <c r="K18" s="23"/>
      <c r="L18" s="8" t="s">
        <v>109</v>
      </c>
      <c r="M18" s="22">
        <v>1.9</v>
      </c>
      <c r="N18" s="23"/>
      <c r="O18" s="8" t="s">
        <v>94</v>
      </c>
      <c r="P18" s="22">
        <v>2.2000000000000002</v>
      </c>
      <c r="Q18" s="23"/>
      <c r="R18" s="18">
        <f>((C19+D19+E19)*D18)+((F19+G19+H19)*G18)+((I19+J19+K19)*J18)+((L19+M19+N19)*M18)+((O19+P19+Q19)*P18)</f>
        <v>143</v>
      </c>
    </row>
    <row r="19" spans="1:18" ht="15" thickBot="1" x14ac:dyDescent="0.35">
      <c r="A19" s="19"/>
      <c r="B19" s="21"/>
      <c r="C19" s="13">
        <v>6</v>
      </c>
      <c r="D19" s="11">
        <v>5.5</v>
      </c>
      <c r="E19" s="12">
        <v>5.5</v>
      </c>
      <c r="F19" s="13">
        <v>6.5</v>
      </c>
      <c r="G19" s="11">
        <v>6</v>
      </c>
      <c r="H19" s="12">
        <v>5</v>
      </c>
      <c r="I19" s="13">
        <v>6</v>
      </c>
      <c r="J19" s="11">
        <v>6.5</v>
      </c>
      <c r="K19" s="12">
        <v>5.5</v>
      </c>
      <c r="L19" s="13">
        <v>5.5</v>
      </c>
      <c r="M19" s="11">
        <v>5.5</v>
      </c>
      <c r="N19" s="12">
        <v>4.5</v>
      </c>
      <c r="O19" s="13">
        <v>5.5</v>
      </c>
      <c r="P19" s="11">
        <v>5</v>
      </c>
      <c r="Q19" s="14">
        <v>4.5</v>
      </c>
      <c r="R19" s="19"/>
    </row>
    <row r="20" spans="1:18" x14ac:dyDescent="0.3">
      <c r="A20" s="18">
        <v>10</v>
      </c>
      <c r="B20" s="20" t="s">
        <v>56</v>
      </c>
      <c r="C20" s="8" t="s">
        <v>124</v>
      </c>
      <c r="D20" s="22">
        <v>2</v>
      </c>
      <c r="E20" s="23"/>
      <c r="F20" s="8" t="s">
        <v>121</v>
      </c>
      <c r="G20" s="22">
        <v>1.8</v>
      </c>
      <c r="H20" s="23"/>
      <c r="I20" s="8" t="s">
        <v>122</v>
      </c>
      <c r="J20" s="22">
        <v>1.7</v>
      </c>
      <c r="K20" s="23"/>
      <c r="L20" s="8" t="s">
        <v>123</v>
      </c>
      <c r="M20" s="22">
        <v>2.2000000000000002</v>
      </c>
      <c r="N20" s="23"/>
      <c r="O20" s="8" t="s">
        <v>125</v>
      </c>
      <c r="P20" s="22">
        <v>1.8</v>
      </c>
      <c r="Q20" s="23"/>
      <c r="R20" s="18">
        <f>((C21+D21+E21)*D20)+((F21+G21+H21)*G20)+((I21+J21+K21)*J20)+((L21+M21+N21)*M20)+((O21+P21+Q21)*P20)</f>
        <v>84.1</v>
      </c>
    </row>
    <row r="21" spans="1:18" ht="15" thickBot="1" x14ac:dyDescent="0.35">
      <c r="A21" s="19"/>
      <c r="B21" s="21"/>
      <c r="C21" s="13">
        <v>2.5</v>
      </c>
      <c r="D21" s="11">
        <v>3</v>
      </c>
      <c r="E21" s="12">
        <v>4</v>
      </c>
      <c r="F21" s="13">
        <v>4</v>
      </c>
      <c r="G21" s="11">
        <v>3</v>
      </c>
      <c r="H21" s="12">
        <v>3</v>
      </c>
      <c r="I21" s="13">
        <v>0.5</v>
      </c>
      <c r="J21" s="11">
        <v>0</v>
      </c>
      <c r="K21" s="12">
        <v>1.5</v>
      </c>
      <c r="L21" s="13">
        <v>3.5</v>
      </c>
      <c r="M21" s="11">
        <v>4</v>
      </c>
      <c r="N21" s="12">
        <v>0.5</v>
      </c>
      <c r="O21" s="13">
        <v>5</v>
      </c>
      <c r="P21" s="11">
        <v>4.5</v>
      </c>
      <c r="Q21" s="14">
        <v>5</v>
      </c>
      <c r="R21" s="19"/>
    </row>
    <row r="22" spans="1:18" x14ac:dyDescent="0.3">
      <c r="A22" s="18">
        <v>11</v>
      </c>
      <c r="B22" s="20" t="s">
        <v>57</v>
      </c>
      <c r="C22" s="8" t="s">
        <v>103</v>
      </c>
      <c r="D22" s="22">
        <v>1.8</v>
      </c>
      <c r="E22" s="23"/>
      <c r="F22" s="8" t="s">
        <v>104</v>
      </c>
      <c r="G22" s="22">
        <v>2.4</v>
      </c>
      <c r="H22" s="23"/>
      <c r="I22" s="8" t="s">
        <v>105</v>
      </c>
      <c r="J22" s="22">
        <v>2.1</v>
      </c>
      <c r="K22" s="23"/>
      <c r="L22" s="8" t="s">
        <v>106</v>
      </c>
      <c r="M22" s="22">
        <v>2</v>
      </c>
      <c r="N22" s="23"/>
      <c r="O22" s="8" t="s">
        <v>107</v>
      </c>
      <c r="P22" s="22">
        <v>2.2000000000000002</v>
      </c>
      <c r="Q22" s="23"/>
      <c r="R22" s="18">
        <f>((C23+D23+E23)*D22)+((F23+G23+H23)*G22)+((I23+J23+K23)*J22)+((L23+M23+N23)*M22)+((O23+P23+Q23)*P22)</f>
        <v>171.10000000000002</v>
      </c>
    </row>
    <row r="23" spans="1:18" ht="15" thickBot="1" x14ac:dyDescent="0.35">
      <c r="A23" s="19"/>
      <c r="B23" s="21"/>
      <c r="C23" s="13">
        <v>7</v>
      </c>
      <c r="D23" s="11">
        <v>6.5</v>
      </c>
      <c r="E23" s="12">
        <v>7.5</v>
      </c>
      <c r="F23" s="13">
        <v>5</v>
      </c>
      <c r="G23" s="11">
        <v>4.5</v>
      </c>
      <c r="H23" s="12">
        <v>4</v>
      </c>
      <c r="I23" s="13">
        <v>5</v>
      </c>
      <c r="J23" s="11">
        <v>4.5</v>
      </c>
      <c r="K23" s="12">
        <v>4.5</v>
      </c>
      <c r="L23" s="13">
        <v>6</v>
      </c>
      <c r="M23" s="11">
        <v>5.5</v>
      </c>
      <c r="N23" s="12">
        <v>5</v>
      </c>
      <c r="O23" s="13">
        <v>6</v>
      </c>
      <c r="P23" s="11">
        <v>6</v>
      </c>
      <c r="Q23" s="14">
        <v>5.5</v>
      </c>
      <c r="R23" s="19"/>
    </row>
    <row r="24" spans="1:18" x14ac:dyDescent="0.3">
      <c r="A24" s="18">
        <v>12</v>
      </c>
      <c r="B24" s="20" t="s">
        <v>126</v>
      </c>
      <c r="C24" s="8" t="s">
        <v>59</v>
      </c>
      <c r="D24" s="22">
        <v>1.5</v>
      </c>
      <c r="E24" s="23"/>
      <c r="F24" s="8" t="s">
        <v>60</v>
      </c>
      <c r="G24" s="22">
        <v>1.4</v>
      </c>
      <c r="H24" s="23"/>
      <c r="I24" s="8" t="s">
        <v>74</v>
      </c>
      <c r="J24" s="22">
        <v>1.7</v>
      </c>
      <c r="K24" s="23"/>
      <c r="L24" s="8" t="s">
        <v>86</v>
      </c>
      <c r="M24" s="22">
        <v>1.6</v>
      </c>
      <c r="N24" s="23"/>
      <c r="O24" s="8" t="s">
        <v>93</v>
      </c>
      <c r="P24" s="22">
        <v>1.9</v>
      </c>
      <c r="Q24" s="23"/>
      <c r="R24" s="18">
        <f>((C25+D25+E25)*D24)+((F25+G25+H25)*G24)+((I25+J25+K25)*J24)+((L25+M25+N25)*M24)+((O25+P25+Q25)*P24)</f>
        <v>133.44999999999999</v>
      </c>
    </row>
    <row r="25" spans="1:18" ht="15" thickBot="1" x14ac:dyDescent="0.35">
      <c r="A25" s="19"/>
      <c r="B25" s="21"/>
      <c r="C25" s="13">
        <v>6</v>
      </c>
      <c r="D25" s="11">
        <v>5.5</v>
      </c>
      <c r="E25" s="12">
        <v>5.5</v>
      </c>
      <c r="F25" s="13">
        <v>6</v>
      </c>
      <c r="G25" s="11">
        <v>5</v>
      </c>
      <c r="H25" s="12">
        <v>5.5</v>
      </c>
      <c r="I25" s="13">
        <v>4.5</v>
      </c>
      <c r="J25" s="11">
        <v>5.5</v>
      </c>
      <c r="K25" s="12">
        <v>5.5</v>
      </c>
      <c r="L25" s="13">
        <v>5</v>
      </c>
      <c r="M25" s="11">
        <v>5</v>
      </c>
      <c r="N25" s="12">
        <v>4</v>
      </c>
      <c r="O25" s="13">
        <v>7</v>
      </c>
      <c r="P25" s="11">
        <v>6</v>
      </c>
      <c r="Q25" s="14">
        <v>6</v>
      </c>
      <c r="R25" s="19"/>
    </row>
  </sheetData>
  <sortState xmlns:xlrd2="http://schemas.microsoft.com/office/spreadsheetml/2017/richdata2" ref="B22:B25">
    <sortCondition ref="B22"/>
  </sortState>
  <mergeCells count="101">
    <mergeCell ref="R24:R25"/>
    <mergeCell ref="A24:A25"/>
    <mergeCell ref="B24:B25"/>
    <mergeCell ref="D24:E24"/>
    <mergeCell ref="G24:H24"/>
    <mergeCell ref="J24:K24"/>
    <mergeCell ref="M24:N24"/>
    <mergeCell ref="P24:Q24"/>
    <mergeCell ref="R22:R23"/>
    <mergeCell ref="R20:R21"/>
    <mergeCell ref="A22:A23"/>
    <mergeCell ref="B22:B23"/>
    <mergeCell ref="D22:E22"/>
    <mergeCell ref="G22:H22"/>
    <mergeCell ref="J22:K22"/>
    <mergeCell ref="M22:N22"/>
    <mergeCell ref="P22:Q22"/>
    <mergeCell ref="P20:Q20"/>
    <mergeCell ref="R18:R19"/>
    <mergeCell ref="A20:A21"/>
    <mergeCell ref="B20:B21"/>
    <mergeCell ref="D20:E20"/>
    <mergeCell ref="G20:H20"/>
    <mergeCell ref="J20:K20"/>
    <mergeCell ref="M20:N20"/>
    <mergeCell ref="A18:A19"/>
    <mergeCell ref="B18:B19"/>
    <mergeCell ref="D18:E18"/>
    <mergeCell ref="G18:H18"/>
    <mergeCell ref="J18:K18"/>
    <mergeCell ref="M18:N18"/>
    <mergeCell ref="P18:Q18"/>
    <mergeCell ref="R16:R17"/>
    <mergeCell ref="R14:R15"/>
    <mergeCell ref="A16:A17"/>
    <mergeCell ref="B16:B17"/>
    <mergeCell ref="D16:E16"/>
    <mergeCell ref="G16:H16"/>
    <mergeCell ref="J16:K16"/>
    <mergeCell ref="M16:N16"/>
    <mergeCell ref="P16:Q16"/>
    <mergeCell ref="P14:Q14"/>
    <mergeCell ref="R12:R13"/>
    <mergeCell ref="A14:A15"/>
    <mergeCell ref="B14:B15"/>
    <mergeCell ref="D14:E14"/>
    <mergeCell ref="G14:H14"/>
    <mergeCell ref="J14:K14"/>
    <mergeCell ref="M14:N14"/>
    <mergeCell ref="R10:R11"/>
    <mergeCell ref="A12:A13"/>
    <mergeCell ref="B12:B13"/>
    <mergeCell ref="D12:E12"/>
    <mergeCell ref="G12:H12"/>
    <mergeCell ref="J12:K12"/>
    <mergeCell ref="M12:N12"/>
    <mergeCell ref="P12:Q12"/>
    <mergeCell ref="P10:Q10"/>
    <mergeCell ref="R8:R9"/>
    <mergeCell ref="A10:A11"/>
    <mergeCell ref="B10:B11"/>
    <mergeCell ref="D10:E10"/>
    <mergeCell ref="G10:H10"/>
    <mergeCell ref="J10:K10"/>
    <mergeCell ref="M10:N10"/>
    <mergeCell ref="R6:R7"/>
    <mergeCell ref="A8:A9"/>
    <mergeCell ref="B8:B9"/>
    <mergeCell ref="D8:E8"/>
    <mergeCell ref="G8:H8"/>
    <mergeCell ref="J8:K8"/>
    <mergeCell ref="M8:N8"/>
    <mergeCell ref="P8:Q8"/>
    <mergeCell ref="P6:Q6"/>
    <mergeCell ref="R4:R5"/>
    <mergeCell ref="A6:A7"/>
    <mergeCell ref="B6:B7"/>
    <mergeCell ref="D6:E6"/>
    <mergeCell ref="G6:H6"/>
    <mergeCell ref="J6:K6"/>
    <mergeCell ref="M6:N6"/>
    <mergeCell ref="A4:A5"/>
    <mergeCell ref="B4:B5"/>
    <mergeCell ref="D4:E4"/>
    <mergeCell ref="G4:H4"/>
    <mergeCell ref="J4:K4"/>
    <mergeCell ref="M4:N4"/>
    <mergeCell ref="P4:Q4"/>
    <mergeCell ref="R2:R3"/>
    <mergeCell ref="C1:E1"/>
    <mergeCell ref="F1:H1"/>
    <mergeCell ref="I1:K1"/>
    <mergeCell ref="L1:N1"/>
    <mergeCell ref="O1:Q1"/>
    <mergeCell ref="A2:A3"/>
    <mergeCell ref="B2:B3"/>
    <mergeCell ref="D2:E2"/>
    <mergeCell ref="G2:H2"/>
    <mergeCell ref="J2:K2"/>
    <mergeCell ref="M2:N2"/>
    <mergeCell ref="P2:Q2"/>
  </mergeCell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5"/>
  <sheetViews>
    <sheetView tabSelected="1" workbookViewId="0">
      <selection activeCell="T8" sqref="T8"/>
    </sheetView>
  </sheetViews>
  <sheetFormatPr defaultRowHeight="14.4" x14ac:dyDescent="0.3"/>
  <cols>
    <col min="2" max="2" width="23.33203125" bestFit="1" customWidth="1"/>
  </cols>
  <sheetData>
    <row r="1" spans="1:18" ht="15" thickBot="1" x14ac:dyDescent="0.35">
      <c r="A1" s="4" t="s">
        <v>22</v>
      </c>
      <c r="B1" s="5" t="s">
        <v>23</v>
      </c>
      <c r="C1" s="15" t="s">
        <v>24</v>
      </c>
      <c r="D1" s="16"/>
      <c r="E1" s="17"/>
      <c r="F1" s="15" t="s">
        <v>25</v>
      </c>
      <c r="G1" s="16"/>
      <c r="H1" s="17"/>
      <c r="I1" s="15" t="s">
        <v>26</v>
      </c>
      <c r="J1" s="16"/>
      <c r="K1" s="17"/>
      <c r="L1" s="15" t="s">
        <v>27</v>
      </c>
      <c r="M1" s="16"/>
      <c r="N1" s="17"/>
      <c r="O1" s="15" t="s">
        <v>28</v>
      </c>
      <c r="P1" s="16"/>
      <c r="Q1" s="17"/>
      <c r="R1" s="5" t="s">
        <v>29</v>
      </c>
    </row>
    <row r="2" spans="1:18" x14ac:dyDescent="0.3">
      <c r="A2" s="18">
        <v>1</v>
      </c>
      <c r="B2" s="20" t="s">
        <v>64</v>
      </c>
      <c r="C2" s="6" t="s">
        <v>59</v>
      </c>
      <c r="D2" s="22">
        <v>1.3</v>
      </c>
      <c r="E2" s="23"/>
      <c r="F2" s="7" t="s">
        <v>60</v>
      </c>
      <c r="G2" s="22">
        <v>1.5</v>
      </c>
      <c r="H2" s="23"/>
      <c r="I2" s="8" t="s">
        <v>61</v>
      </c>
      <c r="J2" s="22">
        <v>1.5</v>
      </c>
      <c r="K2" s="23"/>
      <c r="L2" s="9" t="s">
        <v>62</v>
      </c>
      <c r="M2" s="22">
        <v>1.7</v>
      </c>
      <c r="N2" s="23"/>
      <c r="O2" s="8" t="s">
        <v>63</v>
      </c>
      <c r="P2" s="22">
        <v>1.5</v>
      </c>
      <c r="Q2" s="23"/>
      <c r="R2" s="18">
        <f>((C3+D3+E3)*D2)+((F3+G3+H3)*G2)+((I3+J3+K3)*J2)+((L3+M3+N3)*M2)+((O3+P3+Q3)*P2)</f>
        <v>107.89999999999999</v>
      </c>
    </row>
    <row r="3" spans="1:18" ht="15" thickBot="1" x14ac:dyDescent="0.35">
      <c r="A3" s="19"/>
      <c r="B3" s="21"/>
      <c r="C3" s="10">
        <v>4.5</v>
      </c>
      <c r="D3" s="11">
        <v>4.5</v>
      </c>
      <c r="E3" s="12">
        <v>4.5</v>
      </c>
      <c r="F3" s="13">
        <v>4.5</v>
      </c>
      <c r="G3" s="11">
        <v>5.5</v>
      </c>
      <c r="H3" s="12">
        <v>4.5</v>
      </c>
      <c r="I3" s="13">
        <v>5.5</v>
      </c>
      <c r="J3" s="11">
        <v>5.5</v>
      </c>
      <c r="K3" s="12">
        <v>5.5</v>
      </c>
      <c r="L3" s="13">
        <v>4.5</v>
      </c>
      <c r="M3" s="11">
        <v>4.5</v>
      </c>
      <c r="N3" s="12">
        <v>4</v>
      </c>
      <c r="O3" s="13">
        <v>5.5</v>
      </c>
      <c r="P3" s="11">
        <v>5</v>
      </c>
      <c r="Q3" s="14">
        <v>4</v>
      </c>
      <c r="R3" s="19"/>
    </row>
    <row r="4" spans="1:18" x14ac:dyDescent="0.3">
      <c r="A4" s="18">
        <v>2</v>
      </c>
      <c r="B4" s="20" t="s">
        <v>65</v>
      </c>
      <c r="C4" s="8" t="s">
        <v>69</v>
      </c>
      <c r="D4" s="22">
        <v>1.2</v>
      </c>
      <c r="E4" s="23"/>
      <c r="F4" s="8" t="s">
        <v>70</v>
      </c>
      <c r="G4" s="22">
        <v>1.4</v>
      </c>
      <c r="H4" s="23"/>
      <c r="I4" s="8" t="s">
        <v>71</v>
      </c>
      <c r="J4" s="22">
        <v>1.4</v>
      </c>
      <c r="K4" s="23"/>
      <c r="L4" s="8" t="s">
        <v>72</v>
      </c>
      <c r="M4" s="22">
        <v>1.6</v>
      </c>
      <c r="N4" s="23"/>
      <c r="O4" s="8" t="s">
        <v>73</v>
      </c>
      <c r="P4" s="22">
        <v>1.6</v>
      </c>
      <c r="Q4" s="23"/>
      <c r="R4" s="18">
        <f>((C5+D5+E5)*D4)+((F5+G5+H5)*G4)+((I5+J5+K5)*J4)+((L5+M5+N5)*M4)+((O5+P5+Q5)*P4)</f>
        <v>128.1</v>
      </c>
    </row>
    <row r="5" spans="1:18" ht="15" thickBot="1" x14ac:dyDescent="0.35">
      <c r="A5" s="19"/>
      <c r="B5" s="21"/>
      <c r="C5" s="13">
        <v>5.5</v>
      </c>
      <c r="D5" s="11">
        <v>6</v>
      </c>
      <c r="E5" s="12">
        <v>6</v>
      </c>
      <c r="F5" s="13">
        <v>7</v>
      </c>
      <c r="G5" s="11">
        <v>7</v>
      </c>
      <c r="H5" s="12">
        <v>6.5</v>
      </c>
      <c r="I5" s="13">
        <v>7</v>
      </c>
      <c r="J5" s="11">
        <v>6</v>
      </c>
      <c r="K5" s="12">
        <v>7</v>
      </c>
      <c r="L5" s="13">
        <v>4</v>
      </c>
      <c r="M5" s="11">
        <v>4.5</v>
      </c>
      <c r="N5" s="12">
        <v>4</v>
      </c>
      <c r="O5" s="13">
        <v>6.5</v>
      </c>
      <c r="P5" s="11">
        <v>6.5</v>
      </c>
      <c r="Q5" s="14">
        <v>6</v>
      </c>
      <c r="R5" s="19"/>
    </row>
    <row r="6" spans="1:18" x14ac:dyDescent="0.3">
      <c r="A6" s="18">
        <v>3</v>
      </c>
      <c r="B6" s="20" t="s">
        <v>58</v>
      </c>
      <c r="C6" s="8" t="s">
        <v>69</v>
      </c>
      <c r="D6" s="22">
        <v>1.4</v>
      </c>
      <c r="E6" s="23"/>
      <c r="F6" s="8" t="s">
        <v>72</v>
      </c>
      <c r="G6" s="22">
        <v>1.5</v>
      </c>
      <c r="H6" s="23"/>
      <c r="I6" s="8" t="s">
        <v>130</v>
      </c>
      <c r="J6" s="22">
        <v>1.2</v>
      </c>
      <c r="K6" s="23"/>
      <c r="L6" s="8" t="s">
        <v>71</v>
      </c>
      <c r="M6" s="22">
        <v>1.3</v>
      </c>
      <c r="N6" s="23"/>
      <c r="O6" s="8"/>
      <c r="P6" s="22"/>
      <c r="Q6" s="23"/>
      <c r="R6" s="18">
        <f>((C7+D7+E7)*D6)+((F7+G7+H7)*G6)+((I7+J7+K7)*J6)+((L7+M7+N7)*M6)+((O7+P7+Q7)*P6)</f>
        <v>96.75</v>
      </c>
    </row>
    <row r="7" spans="1:18" ht="15" thickBot="1" x14ac:dyDescent="0.35">
      <c r="A7" s="19"/>
      <c r="B7" s="21"/>
      <c r="C7" s="13">
        <v>6</v>
      </c>
      <c r="D7" s="11">
        <v>5.5</v>
      </c>
      <c r="E7" s="12">
        <v>6</v>
      </c>
      <c r="F7" s="13">
        <v>6.5</v>
      </c>
      <c r="G7" s="11">
        <v>7</v>
      </c>
      <c r="H7" s="12">
        <v>6.5</v>
      </c>
      <c r="I7" s="13">
        <v>6.5</v>
      </c>
      <c r="J7" s="11">
        <v>6.5</v>
      </c>
      <c r="K7" s="12">
        <v>6.5</v>
      </c>
      <c r="L7" s="13">
        <v>4</v>
      </c>
      <c r="M7" s="11">
        <v>5</v>
      </c>
      <c r="N7" s="12">
        <v>5.5</v>
      </c>
      <c r="O7" s="13"/>
      <c r="P7" s="11"/>
      <c r="Q7" s="14"/>
      <c r="R7" s="19"/>
    </row>
    <row r="8" spans="1:18" x14ac:dyDescent="0.3">
      <c r="A8" s="18">
        <v>4</v>
      </c>
      <c r="B8" s="20" t="s">
        <v>66</v>
      </c>
      <c r="C8" s="8" t="s">
        <v>69</v>
      </c>
      <c r="D8" s="22">
        <v>1.4</v>
      </c>
      <c r="E8" s="23"/>
      <c r="F8" s="8" t="s">
        <v>76</v>
      </c>
      <c r="G8" s="22">
        <v>1.2</v>
      </c>
      <c r="H8" s="23"/>
      <c r="I8" s="8" t="s">
        <v>77</v>
      </c>
      <c r="J8" s="22">
        <v>1.1000000000000001</v>
      </c>
      <c r="K8" s="23"/>
      <c r="L8" s="8" t="s">
        <v>75</v>
      </c>
      <c r="M8" s="22">
        <v>1.2</v>
      </c>
      <c r="N8" s="23"/>
      <c r="O8" s="8"/>
      <c r="P8" s="22"/>
      <c r="Q8" s="23"/>
      <c r="R8" s="18">
        <f>((C9+D9+E9)*D8)+((F9+G9+H9)*G8)+((I9+J9+K9)*J8)+((L9+M9+N9)*M8)+((O9+P9+Q9)*P8)</f>
        <v>88.35</v>
      </c>
    </row>
    <row r="9" spans="1:18" ht="15" thickBot="1" x14ac:dyDescent="0.35">
      <c r="A9" s="19"/>
      <c r="B9" s="21"/>
      <c r="C9" s="13">
        <v>5.5</v>
      </c>
      <c r="D9" s="11">
        <v>5.5</v>
      </c>
      <c r="E9" s="12">
        <v>4.5</v>
      </c>
      <c r="F9" s="13">
        <v>5.5</v>
      </c>
      <c r="G9" s="11">
        <v>6</v>
      </c>
      <c r="H9" s="12">
        <v>6</v>
      </c>
      <c r="I9" s="13">
        <v>7</v>
      </c>
      <c r="J9" s="11">
        <v>5.5</v>
      </c>
      <c r="K9" s="12">
        <v>5</v>
      </c>
      <c r="L9" s="13">
        <v>6.5</v>
      </c>
      <c r="M9" s="11">
        <v>8</v>
      </c>
      <c r="N9" s="12">
        <v>7.5</v>
      </c>
      <c r="O9" s="13"/>
      <c r="P9" s="11"/>
      <c r="Q9" s="14"/>
      <c r="R9" s="19"/>
    </row>
    <row r="10" spans="1:18" x14ac:dyDescent="0.3">
      <c r="A10" s="18">
        <v>5</v>
      </c>
      <c r="B10" s="20" t="s">
        <v>78</v>
      </c>
      <c r="C10" s="8" t="s">
        <v>69</v>
      </c>
      <c r="D10" s="22">
        <v>1.2</v>
      </c>
      <c r="E10" s="23"/>
      <c r="F10" s="8" t="s">
        <v>62</v>
      </c>
      <c r="G10" s="22">
        <v>1.7</v>
      </c>
      <c r="H10" s="23"/>
      <c r="I10" s="8" t="s">
        <v>71</v>
      </c>
      <c r="J10" s="22">
        <v>1.4</v>
      </c>
      <c r="K10" s="23"/>
      <c r="L10" s="8" t="s">
        <v>70</v>
      </c>
      <c r="M10" s="22">
        <v>1.4</v>
      </c>
      <c r="N10" s="23"/>
      <c r="O10" s="8"/>
      <c r="P10" s="22"/>
      <c r="Q10" s="23"/>
      <c r="R10" s="18">
        <f>((C11+D11+E11)*D10)+((F11+G11+H11)*G10)+((I11+J11+K11)*J10)+((L11+M11+N11)*M10)+((O11+P11+Q11)*P10)</f>
        <v>92.6</v>
      </c>
    </row>
    <row r="11" spans="1:18" ht="15" thickBot="1" x14ac:dyDescent="0.35">
      <c r="A11" s="19"/>
      <c r="B11" s="21"/>
      <c r="C11" s="13">
        <v>6</v>
      </c>
      <c r="D11" s="11">
        <v>5.5</v>
      </c>
      <c r="E11" s="12">
        <v>5</v>
      </c>
      <c r="F11" s="13">
        <v>5</v>
      </c>
      <c r="G11" s="11">
        <v>5</v>
      </c>
      <c r="H11" s="12">
        <v>4</v>
      </c>
      <c r="I11" s="13">
        <v>5</v>
      </c>
      <c r="J11" s="11">
        <v>5</v>
      </c>
      <c r="K11" s="12">
        <v>4</v>
      </c>
      <c r="L11" s="13">
        <v>7</v>
      </c>
      <c r="M11" s="11">
        <v>7</v>
      </c>
      <c r="N11" s="12">
        <v>7</v>
      </c>
      <c r="O11" s="13"/>
      <c r="P11" s="11"/>
      <c r="Q11" s="14"/>
      <c r="R11" s="19"/>
    </row>
    <row r="12" spans="1:18" x14ac:dyDescent="0.3">
      <c r="A12" s="18">
        <v>6</v>
      </c>
      <c r="B12" s="20" t="s">
        <v>67</v>
      </c>
      <c r="C12" s="8" t="s">
        <v>77</v>
      </c>
      <c r="D12" s="22">
        <v>1.1000000000000001</v>
      </c>
      <c r="E12" s="23"/>
      <c r="F12" s="8" t="s">
        <v>70</v>
      </c>
      <c r="G12" s="22">
        <v>1.4</v>
      </c>
      <c r="H12" s="23"/>
      <c r="I12" s="8" t="s">
        <v>71</v>
      </c>
      <c r="J12" s="22">
        <v>1.4</v>
      </c>
      <c r="K12" s="23"/>
      <c r="L12" s="8" t="s">
        <v>69</v>
      </c>
      <c r="M12" s="22">
        <v>1.2</v>
      </c>
      <c r="N12" s="23"/>
      <c r="O12" s="8"/>
      <c r="P12" s="22"/>
      <c r="Q12" s="23"/>
      <c r="R12" s="18">
        <f>((C13+D13+E13)*D12)+((F13+G13+H13)*G12)+((I13+J13+K13)*J12)+((L13+M13+N13)*M12)+((O13+P13+Q13)*P12)</f>
        <v>71.650000000000006</v>
      </c>
    </row>
    <row r="13" spans="1:18" ht="15" thickBot="1" x14ac:dyDescent="0.35">
      <c r="A13" s="19"/>
      <c r="B13" s="21"/>
      <c r="C13" s="13">
        <v>5</v>
      </c>
      <c r="D13" s="11">
        <v>6</v>
      </c>
      <c r="E13" s="12">
        <v>5.5</v>
      </c>
      <c r="F13" s="13">
        <v>4.5</v>
      </c>
      <c r="G13" s="11">
        <v>5</v>
      </c>
      <c r="H13" s="12">
        <v>5</v>
      </c>
      <c r="I13" s="13">
        <v>4</v>
      </c>
      <c r="J13" s="11">
        <v>5</v>
      </c>
      <c r="K13" s="12">
        <v>4</v>
      </c>
      <c r="L13" s="13">
        <v>4</v>
      </c>
      <c r="M13" s="11">
        <v>5</v>
      </c>
      <c r="N13" s="12">
        <v>3.5</v>
      </c>
      <c r="O13" s="13"/>
      <c r="P13" s="11"/>
      <c r="Q13" s="14"/>
      <c r="R13" s="19"/>
    </row>
    <row r="14" spans="1:18" x14ac:dyDescent="0.3">
      <c r="A14" s="18">
        <v>7</v>
      </c>
      <c r="B14" s="20" t="s">
        <v>68</v>
      </c>
      <c r="C14" s="8" t="s">
        <v>69</v>
      </c>
      <c r="D14" s="22">
        <v>1.4</v>
      </c>
      <c r="E14" s="23"/>
      <c r="F14" s="8" t="s">
        <v>71</v>
      </c>
      <c r="G14" s="22">
        <v>1.3</v>
      </c>
      <c r="H14" s="23"/>
      <c r="I14" s="8" t="s">
        <v>74</v>
      </c>
      <c r="J14" s="22">
        <v>1.7</v>
      </c>
      <c r="K14" s="23"/>
      <c r="L14" s="8" t="s">
        <v>72</v>
      </c>
      <c r="M14" s="22">
        <v>1.5</v>
      </c>
      <c r="N14" s="23"/>
      <c r="O14" s="8"/>
      <c r="P14" s="22"/>
      <c r="Q14" s="23"/>
      <c r="R14" s="18">
        <f>((C15+D15+E15)*D14)+((F15+G15+H15)*G14)+((I15+J15+K15)*J14)+((L15+M15+N15)*M14)+((O15+P15+Q15)*P14)</f>
        <v>93.45</v>
      </c>
    </row>
    <row r="15" spans="1:18" ht="15" thickBot="1" x14ac:dyDescent="0.35">
      <c r="A15" s="19"/>
      <c r="B15" s="21"/>
      <c r="C15" s="13">
        <v>5.5</v>
      </c>
      <c r="D15" s="11">
        <v>5</v>
      </c>
      <c r="E15" s="12">
        <v>5</v>
      </c>
      <c r="F15" s="13">
        <v>4.5</v>
      </c>
      <c r="G15" s="11">
        <v>4.5</v>
      </c>
      <c r="H15" s="12">
        <v>4.5</v>
      </c>
      <c r="I15" s="13">
        <v>6</v>
      </c>
      <c r="J15" s="11">
        <v>4.5</v>
      </c>
      <c r="K15" s="12">
        <v>5.5</v>
      </c>
      <c r="L15" s="13">
        <v>6.5</v>
      </c>
      <c r="M15" s="11">
        <v>6</v>
      </c>
      <c r="N15" s="12">
        <v>5.5</v>
      </c>
      <c r="O15" s="13"/>
      <c r="P15" s="11"/>
      <c r="Q15" s="14"/>
      <c r="R15" s="19"/>
    </row>
  </sheetData>
  <mergeCells count="61">
    <mergeCell ref="P12:Q12"/>
    <mergeCell ref="R12:R13"/>
    <mergeCell ref="A14:A15"/>
    <mergeCell ref="B14:B15"/>
    <mergeCell ref="D14:E14"/>
    <mergeCell ref="G14:H14"/>
    <mergeCell ref="J14:K14"/>
    <mergeCell ref="M14:N14"/>
    <mergeCell ref="P14:Q14"/>
    <mergeCell ref="R14:R15"/>
    <mergeCell ref="A12:A13"/>
    <mergeCell ref="B12:B13"/>
    <mergeCell ref="D12:E12"/>
    <mergeCell ref="G12:H12"/>
    <mergeCell ref="J12:K12"/>
    <mergeCell ref="M12:N12"/>
    <mergeCell ref="A10:A11"/>
    <mergeCell ref="B10:B11"/>
    <mergeCell ref="D10:E10"/>
    <mergeCell ref="G10:H10"/>
    <mergeCell ref="J10:K10"/>
    <mergeCell ref="M10:N10"/>
    <mergeCell ref="P10:Q10"/>
    <mergeCell ref="R10:R11"/>
    <mergeCell ref="A8:A9"/>
    <mergeCell ref="B8:B9"/>
    <mergeCell ref="D8:E8"/>
    <mergeCell ref="G8:H8"/>
    <mergeCell ref="J8:K8"/>
    <mergeCell ref="M8:N8"/>
    <mergeCell ref="A6:A7"/>
    <mergeCell ref="B6:B7"/>
    <mergeCell ref="D6:E6"/>
    <mergeCell ref="G6:H6"/>
    <mergeCell ref="J6:K6"/>
    <mergeCell ref="M6:N6"/>
    <mergeCell ref="P6:Q6"/>
    <mergeCell ref="R6:R7"/>
    <mergeCell ref="P8:Q8"/>
    <mergeCell ref="R8:R9"/>
    <mergeCell ref="R2:R3"/>
    <mergeCell ref="A4:A5"/>
    <mergeCell ref="B4:B5"/>
    <mergeCell ref="D4:E4"/>
    <mergeCell ref="G4:H4"/>
    <mergeCell ref="J4:K4"/>
    <mergeCell ref="M4:N4"/>
    <mergeCell ref="P4:Q4"/>
    <mergeCell ref="R4:R5"/>
    <mergeCell ref="C1:E1"/>
    <mergeCell ref="F1:H1"/>
    <mergeCell ref="I1:K1"/>
    <mergeCell ref="L1:N1"/>
    <mergeCell ref="O1:Q1"/>
    <mergeCell ref="A2:A3"/>
    <mergeCell ref="B2:B3"/>
    <mergeCell ref="D2:E2"/>
    <mergeCell ref="G2:H2"/>
    <mergeCell ref="J2:K2"/>
    <mergeCell ref="M2:N2"/>
    <mergeCell ref="P2:Q2"/>
  </mergeCells>
  <pageMargins left="0.7" right="0.7" top="0.75" bottom="0.75" header="0.3" footer="0.3"/>
  <pageSetup paperSize="9" scale="7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d24da0-7de7-43da-9786-d0b98fcb487a">
      <Terms xmlns="http://schemas.microsoft.com/office/infopath/2007/PartnerControls"/>
    </lcf76f155ced4ddcb4097134ff3c332f>
    <TaxCatchAll xmlns="25b966e7-19c4-45d5-861b-c7197d7186e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B169D62013E904E92D31722A4E542D5" ma:contentTypeVersion="14" ma:contentTypeDescription="Skapa ett nytt dokument." ma:contentTypeScope="" ma:versionID="d483290bd367f9a331ed46e3d6083773">
  <xsd:schema xmlns:xsd="http://www.w3.org/2001/XMLSchema" xmlns:xs="http://www.w3.org/2001/XMLSchema" xmlns:p="http://schemas.microsoft.com/office/2006/metadata/properties" xmlns:ns2="04d24da0-7de7-43da-9786-d0b98fcb487a" xmlns:ns3="25b966e7-19c4-45d5-861b-c7197d7186e8" targetNamespace="http://schemas.microsoft.com/office/2006/metadata/properties" ma:root="true" ma:fieldsID="61dae35bef628470368a1f3268dd8ce5" ns2:_="" ns3:_="">
    <xsd:import namespace="04d24da0-7de7-43da-9786-d0b98fcb487a"/>
    <xsd:import namespace="25b966e7-19c4-45d5-861b-c7197d7186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d24da0-7de7-43da-9786-d0b98fcb48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eringar" ma:readOnly="false" ma:fieldId="{5cf76f15-5ced-4ddc-b409-7134ff3c332f}" ma:taxonomyMulti="true" ma:sspId="1037477a-9c71-4708-af59-4d389df459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b966e7-19c4-45d5-861b-c7197d7186e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bc06efd-dedc-4ff9-b887-d8f083b459ad}" ma:internalName="TaxCatchAll" ma:showField="CatchAllData" ma:web="25b966e7-19c4-45d5-861b-c7197d7186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C9CBE6-59D4-4722-8139-9525E8313D72}">
  <ds:schemaRefs>
    <ds:schemaRef ds:uri="http://schemas.microsoft.com/office/2006/documentManagement/types"/>
    <ds:schemaRef ds:uri="25b966e7-19c4-45d5-861b-c7197d7186e8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04d24da0-7de7-43da-9786-d0b98fcb487a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5914965-93E8-4C2C-BCEB-A38F72A2B9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d24da0-7de7-43da-9786-d0b98fcb487a"/>
    <ds:schemaRef ds:uri="25b966e7-19c4-45d5-861b-c7197d7186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E900AE-DBCB-4F6F-9B86-969A079AC8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Tidsschema</vt:lpstr>
      <vt:lpstr>Grodhoppet</vt:lpstr>
      <vt:lpstr>Äldre</vt:lpstr>
      <vt:lpstr>Yngre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Arvid Strömbeck</dc:creator>
  <cp:keywords/>
  <dc:description/>
  <cp:lastModifiedBy>Arvid Strömbeck</cp:lastModifiedBy>
  <cp:revision/>
  <cp:lastPrinted>2023-05-13T15:12:04Z</cp:lastPrinted>
  <dcterms:created xsi:type="dcterms:W3CDTF">2022-05-14T11:42:40Z</dcterms:created>
  <dcterms:modified xsi:type="dcterms:W3CDTF">2023-05-13T15:43:26Z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0x010100FB169D62013E904E92D31722A4E542D5</vt:lpwstr>
  </property>
  <property fmtid="{D5CDD505-2E9C-101B-9397-08002B2CF9AE}" pid="3" name="MediaServiceImageTags">
    <vt:lpwstr/>
  </property>
</Properties>
</file>